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820" windowHeight="8190" activeTab="0"/>
  </bookViews>
  <sheets>
    <sheet name="登録管理" sheetId="1" r:id="rId1"/>
    <sheet name="申込記入表" sheetId="2" r:id="rId2"/>
    <sheet name="申込総括表" sheetId="3" r:id="rId3"/>
    <sheet name="設定" sheetId="4" state="hidden" r:id="rId4"/>
  </sheets>
  <definedNames>
    <definedName name="区分">'設定'!$A$2:$A$7</definedName>
    <definedName name="種目限定">'設定'!$B$8</definedName>
    <definedName name="女子4×100mR">'設定'!$M$3:$M$8</definedName>
    <definedName name="女子4×100mRﾒﾝﾊﾞｰ">'設定'!$M$18:$M$23</definedName>
    <definedName name="女子4×400mR">'設定'!$M$10:$M$15</definedName>
    <definedName name="女子4×400mRﾒﾝﾊﾞｰ">'設定'!$M$25:$M$30</definedName>
    <definedName name="女子種目">'設定'!$H$2:$H$47</definedName>
    <definedName name="性別">'設定'!$B$2:$B$4</definedName>
    <definedName name="男子4×100mR">'設定'!$K$3:$K$8</definedName>
    <definedName name="男子4×100mRﾒﾝﾊﾞｰ">'設定'!$K$18:$K$23</definedName>
    <definedName name="男子4×400mR">'設定'!$K$10:$K$15</definedName>
    <definedName name="男子4×400mRﾒﾝﾊﾞｰ">'設定'!$K$25:$K$30</definedName>
    <definedName name="男子種目">'設定'!$E$2:$E$47</definedName>
  </definedNames>
  <calcPr fullCalcOnLoad="1"/>
</workbook>
</file>

<file path=xl/sharedStrings.xml><?xml version="1.0" encoding="utf-8"?>
<sst xmlns="http://schemas.openxmlformats.org/spreadsheetml/2006/main" count="169" uniqueCount="131">
  <si>
    <t>区分</t>
  </si>
  <si>
    <t>登録管理シート</t>
  </si>
  <si>
    <t>FAX番号</t>
  </si>
  <si>
    <t>性別</t>
  </si>
  <si>
    <t>今年度</t>
  </si>
  <si>
    <t>姓</t>
  </si>
  <si>
    <t>名</t>
  </si>
  <si>
    <t>学年</t>
  </si>
  <si>
    <t>年（西暦4桁）</t>
  </si>
  <si>
    <t>月</t>
  </si>
  <si>
    <t>日</t>
  </si>
  <si>
    <t>セイ</t>
  </si>
  <si>
    <t>メイ</t>
  </si>
  <si>
    <t>氏　　　名</t>
  </si>
  <si>
    <t>生　年　月　日</t>
  </si>
  <si>
    <t>昨年度</t>
  </si>
  <si>
    <t>フリガナ</t>
  </si>
  <si>
    <t>ナンバー</t>
  </si>
  <si>
    <t>学　校　名</t>
  </si>
  <si>
    <t>監　督　名</t>
  </si>
  <si>
    <t>住　　　所</t>
  </si>
  <si>
    <t>電話番号</t>
  </si>
  <si>
    <t>携帯番号</t>
  </si>
  <si>
    <t>内部コード</t>
  </si>
  <si>
    <t>(新規は未記入)</t>
  </si>
  <si>
    <t>新規</t>
  </si>
  <si>
    <t>継続</t>
  </si>
  <si>
    <t>不継続</t>
  </si>
  <si>
    <t>男子</t>
  </si>
  <si>
    <t>女子</t>
  </si>
  <si>
    <t>男子競技種目</t>
  </si>
  <si>
    <t>女子競技種目</t>
  </si>
  <si>
    <t>男子リレー</t>
  </si>
  <si>
    <t>女子リレー</t>
  </si>
  <si>
    <t>申込記入表</t>
  </si>
  <si>
    <t>大会名</t>
  </si>
  <si>
    <t>学校名</t>
  </si>
  <si>
    <t>メールアドレス</t>
  </si>
  <si>
    <t>№</t>
  </si>
  <si>
    <t>新</t>
  </si>
  <si>
    <t>昨年</t>
  </si>
  <si>
    <t>出　場　種　目</t>
  </si>
  <si>
    <t>リレー合計</t>
  </si>
  <si>
    <t>男　　　子</t>
  </si>
  <si>
    <t>女　　　子</t>
  </si>
  <si>
    <t>男　子</t>
  </si>
  <si>
    <t>女　子</t>
  </si>
  <si>
    <t>男子4×100mR</t>
  </si>
  <si>
    <t>女子4×100mR</t>
  </si>
  <si>
    <t>男子4×400mR</t>
  </si>
  <si>
    <t>女子4×400mR</t>
  </si>
  <si>
    <t>男子4×100mRﾒﾝﾊﾞｰ</t>
  </si>
  <si>
    <t>女子4×100mRﾒﾝﾊﾞｰ</t>
  </si>
  <si>
    <t>男子4×400mRﾒﾝﾊﾞｰ</t>
  </si>
  <si>
    <t>女子4×400mRﾒﾝﾊﾞｰ</t>
  </si>
  <si>
    <t>合　計</t>
  </si>
  <si>
    <t>リレー種目</t>
  </si>
  <si>
    <t>№</t>
  </si>
  <si>
    <t>内部コード</t>
  </si>
  <si>
    <t>個人出場　　　　種目数</t>
  </si>
  <si>
    <t>出場人数</t>
  </si>
  <si>
    <t>Total出場</t>
  </si>
  <si>
    <t>種目数</t>
  </si>
  <si>
    <t>種目数男子</t>
  </si>
  <si>
    <t>種目数女子</t>
  </si>
  <si>
    <t>エントリ数</t>
  </si>
  <si>
    <t>確認</t>
  </si>
  <si>
    <t>新ナンバー</t>
  </si>
  <si>
    <t>昨年ナンバー</t>
  </si>
  <si>
    <t>選手名</t>
  </si>
  <si>
    <t>個人種目</t>
  </si>
  <si>
    <t>学校負担金</t>
  </si>
  <si>
    <t>×</t>
  </si>
  <si>
    <t>携　帯　電　話</t>
  </si>
  <si>
    <t>電　話　番　号</t>
  </si>
  <si>
    <t>所　　属　　先</t>
  </si>
  <si>
    <t>主　　　　　催</t>
  </si>
  <si>
    <t>小　計</t>
  </si>
  <si>
    <t>種目別</t>
  </si>
  <si>
    <t>個人種目単価</t>
  </si>
  <si>
    <t>リレー種目単価</t>
  </si>
  <si>
    <t>学校負担金単価</t>
  </si>
  <si>
    <t>円</t>
  </si>
  <si>
    <t>合　　　計　</t>
  </si>
  <si>
    <t>学校負担金がある場合のみ金額を入力</t>
  </si>
  <si>
    <t>個人保険料がある場合のみ金額を入力</t>
  </si>
  <si>
    <t>単　　　価</t>
  </si>
  <si>
    <t>種　目　名</t>
  </si>
  <si>
    <t>メールアドレス</t>
  </si>
  <si>
    <t>大　　会　　名</t>
  </si>
  <si>
    <t>監　　督　　名</t>
  </si>
  <si>
    <t>F A X 番 号</t>
  </si>
  <si>
    <t>男子4ｘ100mR</t>
  </si>
  <si>
    <t>男子4ｘ400mR</t>
  </si>
  <si>
    <t>女子4ｘ100mR</t>
  </si>
  <si>
    <t>女子4ｘ400mR</t>
  </si>
  <si>
    <t>男子出場人数</t>
  </si>
  <si>
    <t>女子出場人数</t>
  </si>
  <si>
    <t>種目数限定</t>
  </si>
  <si>
    <r>
      <t>リレー種目</t>
    </r>
    <r>
      <rPr>
        <sz val="9"/>
        <rFont val="ＭＳ ゴシック"/>
        <family val="3"/>
      </rPr>
      <t>　　　　</t>
    </r>
  </si>
  <si>
    <t>参加料</t>
  </si>
  <si>
    <t>１人当り参加料</t>
  </si>
  <si>
    <t>弘前市秋季一般個人</t>
  </si>
  <si>
    <t>400008</t>
  </si>
  <si>
    <t/>
  </si>
  <si>
    <t>返信先</t>
  </si>
  <si>
    <t>男子100m</t>
  </si>
  <si>
    <t>女子100m</t>
  </si>
  <si>
    <t>男子200m</t>
  </si>
  <si>
    <t>女子200m</t>
  </si>
  <si>
    <t>男子400m</t>
  </si>
  <si>
    <t>女子400m</t>
  </si>
  <si>
    <t>男子800m</t>
  </si>
  <si>
    <t>女子800m</t>
  </si>
  <si>
    <t>男子1500m</t>
  </si>
  <si>
    <t>女子1500m</t>
  </si>
  <si>
    <t>男子5000m</t>
  </si>
  <si>
    <t>女子3000m</t>
  </si>
  <si>
    <t>男子走高跳</t>
  </si>
  <si>
    <t>女子走高跳</t>
  </si>
  <si>
    <t>男子走幅跳</t>
  </si>
  <si>
    <t>女子走幅跳</t>
  </si>
  <si>
    <t>男子砲丸投(一般)</t>
  </si>
  <si>
    <t>女子砲丸投</t>
  </si>
  <si>
    <t>男子円盤投(一般)</t>
  </si>
  <si>
    <t>女子円盤投</t>
  </si>
  <si>
    <t>男子やり投</t>
  </si>
  <si>
    <t>女子やり投</t>
  </si>
  <si>
    <t>弘前市陸上競技協会</t>
  </si>
  <si>
    <t>弘前市秋季陸上競技選手権大会</t>
  </si>
  <si>
    <t>580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</si>
</sst>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0_ "/>
  </numFmts>
  <fonts count="54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9"/>
      <color indexed="22"/>
      <name val="ＭＳ ゴシック"/>
      <family val="3"/>
    </font>
    <font>
      <sz val="9"/>
      <color indexed="55"/>
      <name val="ＭＳ ゴシック"/>
      <family val="3"/>
    </font>
    <font>
      <b/>
      <sz val="14"/>
      <name val="ＭＳ ゴシック"/>
      <family val="3"/>
    </font>
    <font>
      <sz val="9"/>
      <color indexed="9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9"/>
      <color indexed="44"/>
      <name val="ＭＳ ゴシック"/>
      <family val="3"/>
    </font>
    <font>
      <u val="single"/>
      <sz val="11"/>
      <color indexed="30"/>
      <name val="ＭＳ Ｐゴシック"/>
      <family val="3"/>
    </font>
    <font>
      <b/>
      <u val="single"/>
      <sz val="16"/>
      <color indexed="30"/>
      <name val="ＭＳ Ｐ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8" tint="0.3999499976634979"/>
      <name val="ＭＳ ゴシック"/>
      <family val="3"/>
    </font>
    <font>
      <b/>
      <u val="single"/>
      <sz val="16"/>
      <color theme="1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n"/>
    </border>
    <border>
      <left style="thick"/>
      <right/>
      <top/>
      <bottom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 style="thin"/>
      <top/>
      <bottom style="thin"/>
    </border>
    <border>
      <left style="thick"/>
      <right style="thin"/>
      <top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ck"/>
      <top style="thin"/>
      <bottom style="thin"/>
    </border>
    <border>
      <left/>
      <right style="thick"/>
      <top/>
      <bottom style="thin"/>
    </border>
    <border>
      <left/>
      <right style="thick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dashed"/>
    </border>
    <border>
      <left style="thin"/>
      <right style="thin"/>
      <top/>
      <bottom style="dash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4" fillId="33" borderId="10" xfId="61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11" xfId="61" applyFont="1" applyFill="1" applyBorder="1" applyAlignment="1">
      <alignment horizontal="center" vertical="center"/>
      <protection/>
    </xf>
    <xf numFmtId="0" fontId="4" fillId="33" borderId="12" xfId="61" applyFont="1" applyFill="1" applyBorder="1">
      <alignment vertical="center"/>
      <protection/>
    </xf>
    <xf numFmtId="0" fontId="4" fillId="0" borderId="0" xfId="61" applyFont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33" borderId="15" xfId="61" applyFont="1" applyFill="1" applyBorder="1">
      <alignment vertical="center"/>
      <protection/>
    </xf>
    <xf numFmtId="0" fontId="4" fillId="33" borderId="16" xfId="61" applyFont="1" applyFill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61" applyFont="1" applyBorder="1">
      <alignment vertical="center"/>
      <protection/>
    </xf>
    <xf numFmtId="0" fontId="4" fillId="33" borderId="10" xfId="61" applyFont="1" applyFill="1" applyBorder="1">
      <alignment vertical="center"/>
      <protection/>
    </xf>
    <xf numFmtId="0" fontId="4" fillId="33" borderId="10" xfId="0" applyFont="1" applyFill="1" applyBorder="1" applyAlignment="1">
      <alignment vertical="center"/>
    </xf>
    <xf numFmtId="0" fontId="4" fillId="0" borderId="18" xfId="61" applyFont="1" applyBorder="1">
      <alignment vertical="center"/>
      <protection/>
    </xf>
    <xf numFmtId="0" fontId="4" fillId="0" borderId="19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177" fontId="6" fillId="0" borderId="0" xfId="0" applyNumberFormat="1" applyFont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shrinkToFit="1"/>
    </xf>
    <xf numFmtId="177" fontId="6" fillId="33" borderId="22" xfId="0" applyNumberFormat="1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6" fillId="34" borderId="22" xfId="0" applyFont="1" applyFill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177" fontId="6" fillId="0" borderId="22" xfId="0" applyNumberFormat="1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177" fontId="6" fillId="0" borderId="22" xfId="0" applyNumberFormat="1" applyFont="1" applyBorder="1" applyAlignment="1">
      <alignment horizontal="center" vertical="center" shrinkToFit="1"/>
    </xf>
    <xf numFmtId="177" fontId="6" fillId="0" borderId="25" xfId="0" applyNumberFormat="1" applyFont="1" applyBorder="1" applyAlignment="1">
      <alignment horizontal="center" vertical="center" shrinkToFit="1"/>
    </xf>
    <xf numFmtId="177" fontId="6" fillId="0" borderId="26" xfId="0" applyNumberFormat="1" applyFont="1" applyBorder="1" applyAlignment="1">
      <alignment horizontal="center" vertical="center" shrinkToFit="1"/>
    </xf>
    <xf numFmtId="177" fontId="6" fillId="0" borderId="21" xfId="0" applyNumberFormat="1" applyFont="1" applyBorder="1" applyAlignment="1">
      <alignment horizontal="center" vertical="center" shrinkToFit="1"/>
    </xf>
    <xf numFmtId="177" fontId="7" fillId="0" borderId="22" xfId="0" applyNumberFormat="1" applyFont="1" applyBorder="1" applyAlignment="1">
      <alignment vertical="center" shrinkToFit="1"/>
    </xf>
    <xf numFmtId="0" fontId="6" fillId="33" borderId="22" xfId="0" applyFont="1" applyFill="1" applyBorder="1" applyAlignment="1">
      <alignment vertical="center" shrinkToFit="1"/>
    </xf>
    <xf numFmtId="0" fontId="6" fillId="35" borderId="22" xfId="0" applyFont="1" applyFill="1" applyBorder="1" applyAlignment="1">
      <alignment horizontal="center" vertical="center" shrinkToFit="1"/>
    </xf>
    <xf numFmtId="0" fontId="6" fillId="36" borderId="22" xfId="0" applyFont="1" applyFill="1" applyBorder="1" applyAlignment="1">
      <alignment horizontal="center" vertical="center" shrinkToFit="1"/>
    </xf>
    <xf numFmtId="0" fontId="6" fillId="35" borderId="27" xfId="0" applyFont="1" applyFill="1" applyBorder="1" applyAlignment="1">
      <alignment vertical="center" shrinkToFit="1"/>
    </xf>
    <xf numFmtId="0" fontId="6" fillId="36" borderId="28" xfId="0" applyFont="1" applyFill="1" applyBorder="1" applyAlignment="1">
      <alignment horizontal="center" vertical="center" shrinkToFit="1"/>
    </xf>
    <xf numFmtId="0" fontId="6" fillId="35" borderId="28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33" borderId="23" xfId="0" applyFont="1" applyFill="1" applyBorder="1" applyAlignment="1">
      <alignment vertical="center" shrinkToFit="1"/>
    </xf>
    <xf numFmtId="0" fontId="6" fillId="33" borderId="24" xfId="0" applyFont="1" applyFill="1" applyBorder="1" applyAlignment="1">
      <alignment vertical="center" shrinkToFit="1"/>
    </xf>
    <xf numFmtId="0" fontId="6" fillId="34" borderId="23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vertical="center" shrinkToFit="1"/>
    </xf>
    <xf numFmtId="0" fontId="6" fillId="36" borderId="27" xfId="0" applyFont="1" applyFill="1" applyBorder="1" applyAlignment="1">
      <alignment vertical="center" shrinkToFit="1"/>
    </xf>
    <xf numFmtId="0" fontId="6" fillId="36" borderId="22" xfId="0" applyFont="1" applyFill="1" applyBorder="1" applyAlignment="1">
      <alignment horizontal="distributed" vertical="center" shrinkToFit="1"/>
    </xf>
    <xf numFmtId="0" fontId="6" fillId="35" borderId="22" xfId="0" applyFont="1" applyFill="1" applyBorder="1" applyAlignment="1">
      <alignment horizontal="distributed" vertical="center" shrinkToFit="1"/>
    </xf>
    <xf numFmtId="0" fontId="6" fillId="37" borderId="22" xfId="0" applyFont="1" applyFill="1" applyBorder="1" applyAlignment="1">
      <alignment horizontal="center" vertical="center" shrinkToFit="1"/>
    </xf>
    <xf numFmtId="0" fontId="6" fillId="37" borderId="21" xfId="0" applyFont="1" applyFill="1" applyBorder="1" applyAlignment="1">
      <alignment vertical="center" shrinkToFit="1"/>
    </xf>
    <xf numFmtId="0" fontId="6" fillId="37" borderId="22" xfId="0" applyFont="1" applyFill="1" applyBorder="1" applyAlignment="1">
      <alignment horizontal="distributed" vertical="center" shrinkToFit="1"/>
    </xf>
    <xf numFmtId="0" fontId="6" fillId="37" borderId="27" xfId="0" applyFont="1" applyFill="1" applyBorder="1" applyAlignment="1">
      <alignment vertical="center" shrinkToFit="1"/>
    </xf>
    <xf numFmtId="0" fontId="6" fillId="37" borderId="28" xfId="0" applyFont="1" applyFill="1" applyBorder="1" applyAlignment="1">
      <alignment horizontal="center" vertical="center" shrinkToFit="1"/>
    </xf>
    <xf numFmtId="0" fontId="6" fillId="37" borderId="22" xfId="0" applyFont="1" applyFill="1" applyBorder="1" applyAlignment="1">
      <alignment vertical="center" shrinkToFit="1"/>
    </xf>
    <xf numFmtId="176" fontId="6" fillId="36" borderId="22" xfId="0" applyNumberFormat="1" applyFont="1" applyFill="1" applyBorder="1" applyAlignment="1">
      <alignment horizontal="right" vertical="center" indent="1" shrinkToFit="1"/>
    </xf>
    <xf numFmtId="176" fontId="6" fillId="36" borderId="21" xfId="0" applyNumberFormat="1" applyFont="1" applyFill="1" applyBorder="1" applyAlignment="1">
      <alignment horizontal="right" vertical="center" indent="1" shrinkToFit="1"/>
    </xf>
    <xf numFmtId="176" fontId="6" fillId="35" borderId="21" xfId="0" applyNumberFormat="1" applyFont="1" applyFill="1" applyBorder="1" applyAlignment="1">
      <alignment horizontal="right" vertical="center" indent="1" shrinkToFit="1"/>
    </xf>
    <xf numFmtId="176" fontId="6" fillId="37" borderId="21" xfId="0" applyNumberFormat="1" applyFont="1" applyFill="1" applyBorder="1" applyAlignment="1">
      <alignment horizontal="right" vertical="center" indent="1" shrinkToFit="1"/>
    </xf>
    <xf numFmtId="0" fontId="6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0" fontId="6" fillId="37" borderId="24" xfId="0" applyFont="1" applyFill="1" applyBorder="1" applyAlignment="1">
      <alignment vertical="center" shrinkToFit="1"/>
    </xf>
    <xf numFmtId="0" fontId="8" fillId="37" borderId="22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6" fillId="34" borderId="22" xfId="0" applyFont="1" applyFill="1" applyBorder="1" applyAlignment="1">
      <alignment horizontal="center" vertical="center" shrinkToFit="1"/>
    </xf>
    <xf numFmtId="0" fontId="6" fillId="34" borderId="22" xfId="0" applyFont="1" applyFill="1" applyBorder="1" applyAlignment="1">
      <alignment horizontal="left" vertical="center" shrinkToFit="1"/>
    </xf>
    <xf numFmtId="0" fontId="10" fillId="38" borderId="34" xfId="0" applyFont="1" applyFill="1" applyBorder="1" applyAlignment="1">
      <alignment horizontal="center" vertical="center" shrinkToFit="1"/>
    </xf>
    <xf numFmtId="0" fontId="10" fillId="38" borderId="35" xfId="0" applyFont="1" applyFill="1" applyBorder="1" applyAlignment="1">
      <alignment horizontal="center" vertical="center" shrinkToFit="1"/>
    </xf>
    <xf numFmtId="177" fontId="6" fillId="36" borderId="21" xfId="0" applyNumberFormat="1" applyFont="1" applyFill="1" applyBorder="1" applyAlignment="1">
      <alignment vertical="center" shrinkToFit="1"/>
    </xf>
    <xf numFmtId="177" fontId="6" fillId="35" borderId="21" xfId="0" applyNumberFormat="1" applyFont="1" applyFill="1" applyBorder="1" applyAlignment="1">
      <alignment vertical="center" shrinkToFit="1"/>
    </xf>
    <xf numFmtId="177" fontId="6" fillId="37" borderId="21" xfId="0" applyNumberFormat="1" applyFont="1" applyFill="1" applyBorder="1" applyAlignment="1">
      <alignment vertical="center" shrinkToFit="1"/>
    </xf>
    <xf numFmtId="0" fontId="10" fillId="38" borderId="36" xfId="0" applyFont="1" applyFill="1" applyBorder="1" applyAlignment="1">
      <alignment horizontal="center" vertical="center" shrinkToFit="1"/>
    </xf>
    <xf numFmtId="0" fontId="4" fillId="0" borderId="0" xfId="61" applyFont="1" applyFill="1">
      <alignment vertical="center"/>
      <protection/>
    </xf>
    <xf numFmtId="0" fontId="7" fillId="0" borderId="33" xfId="0" applyFont="1" applyBorder="1" applyAlignment="1">
      <alignment horizontal="center" vertical="center" shrinkToFit="1"/>
    </xf>
    <xf numFmtId="49" fontId="7" fillId="0" borderId="0" xfId="0" applyNumberFormat="1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22" xfId="0" applyFont="1" applyBorder="1" applyAlignment="1">
      <alignment vertical="center" shrinkToFit="1"/>
    </xf>
    <xf numFmtId="0" fontId="12" fillId="0" borderId="22" xfId="0" applyNumberFormat="1" applyFont="1" applyBorder="1" applyAlignment="1">
      <alignment vertical="center" shrinkToFit="1"/>
    </xf>
    <xf numFmtId="0" fontId="12" fillId="0" borderId="22" xfId="0" applyFont="1" applyBorder="1" applyAlignment="1">
      <alignment horizontal="center" vertical="center" shrinkToFit="1"/>
    </xf>
    <xf numFmtId="0" fontId="14" fillId="0" borderId="22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2" xfId="61" applyFont="1" applyBorder="1">
      <alignment vertical="center"/>
      <protection/>
    </xf>
    <xf numFmtId="0" fontId="14" fillId="0" borderId="37" xfId="61" applyFont="1" applyBorder="1">
      <alignment vertical="center"/>
      <protection/>
    </xf>
    <xf numFmtId="0" fontId="14" fillId="0" borderId="21" xfId="0" applyFont="1" applyBorder="1" applyAlignment="1">
      <alignment vertical="center"/>
    </xf>
    <xf numFmtId="0" fontId="14" fillId="0" borderId="16" xfId="61" applyFont="1" applyBorder="1">
      <alignment vertical="center"/>
      <protection/>
    </xf>
    <xf numFmtId="0" fontId="14" fillId="0" borderId="38" xfId="0" applyFont="1" applyBorder="1" applyAlignment="1">
      <alignment vertical="center"/>
    </xf>
    <xf numFmtId="0" fontId="14" fillId="0" borderId="38" xfId="61" applyFont="1" applyBorder="1">
      <alignment vertical="center"/>
      <protection/>
    </xf>
    <xf numFmtId="0" fontId="14" fillId="0" borderId="39" xfId="61" applyFont="1" applyBorder="1">
      <alignment vertical="center"/>
      <protection/>
    </xf>
    <xf numFmtId="0" fontId="14" fillId="0" borderId="40" xfId="61" applyFont="1" applyBorder="1">
      <alignment vertical="center"/>
      <protection/>
    </xf>
    <xf numFmtId="0" fontId="10" fillId="39" borderId="22" xfId="0" applyFont="1" applyFill="1" applyBorder="1" applyAlignment="1">
      <alignment horizontal="center" vertical="center" shrinkToFit="1"/>
    </xf>
    <xf numFmtId="0" fontId="4" fillId="0" borderId="41" xfId="0" applyFont="1" applyBorder="1" applyAlignment="1">
      <alignment vertical="center"/>
    </xf>
    <xf numFmtId="0" fontId="12" fillId="40" borderId="22" xfId="0" applyFont="1" applyFill="1" applyBorder="1" applyAlignment="1">
      <alignment vertical="center" shrinkToFit="1"/>
    </xf>
    <xf numFmtId="0" fontId="12" fillId="33" borderId="22" xfId="0" applyFont="1" applyFill="1" applyBorder="1" applyAlignment="1">
      <alignment vertical="center" shrinkToFit="1"/>
    </xf>
    <xf numFmtId="0" fontId="52" fillId="41" borderId="37" xfId="0" applyFont="1" applyFill="1" applyBorder="1" applyAlignment="1">
      <alignment horizontal="distributed" vertical="center" shrinkToFit="1"/>
    </xf>
    <xf numFmtId="0" fontId="52" fillId="41" borderId="42" xfId="0" applyFont="1" applyFill="1" applyBorder="1" applyAlignment="1">
      <alignment vertical="center" shrinkToFit="1"/>
    </xf>
    <xf numFmtId="0" fontId="52" fillId="41" borderId="43" xfId="0" applyFont="1" applyFill="1" applyBorder="1" applyAlignment="1">
      <alignment horizontal="center" vertical="center" shrinkToFit="1"/>
    </xf>
    <xf numFmtId="177" fontId="52" fillId="41" borderId="44" xfId="0" applyNumberFormat="1" applyFont="1" applyFill="1" applyBorder="1" applyAlignment="1">
      <alignment vertical="center" shrinkToFit="1"/>
    </xf>
    <xf numFmtId="176" fontId="52" fillId="41" borderId="44" xfId="0" applyNumberFormat="1" applyFont="1" applyFill="1" applyBorder="1" applyAlignment="1">
      <alignment horizontal="right" vertical="center" indent="1" shrinkToFit="1"/>
    </xf>
    <xf numFmtId="0" fontId="52" fillId="41" borderId="22" xfId="0" applyFont="1" applyFill="1" applyBorder="1" applyAlignment="1">
      <alignment horizontal="center" vertical="center" shrinkToFit="1"/>
    </xf>
    <xf numFmtId="0" fontId="52" fillId="41" borderId="22" xfId="0" applyFont="1" applyFill="1" applyBorder="1" applyAlignment="1">
      <alignment vertical="center" shrinkToFit="1"/>
    </xf>
    <xf numFmtId="0" fontId="6" fillId="33" borderId="22" xfId="0" applyFont="1" applyFill="1" applyBorder="1" applyAlignment="1" applyProtection="1">
      <alignment vertical="center" shrinkToFit="1"/>
      <protection/>
    </xf>
    <xf numFmtId="0" fontId="6" fillId="0" borderId="3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77" fontId="6" fillId="33" borderId="22" xfId="0" applyNumberFormat="1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shrinkToFit="1"/>
    </xf>
    <xf numFmtId="0" fontId="6" fillId="34" borderId="22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34" borderId="27" xfId="0" applyFont="1" applyFill="1" applyBorder="1" applyAlignment="1">
      <alignment horizontal="center" vertical="center" shrinkToFit="1"/>
    </xf>
    <xf numFmtId="0" fontId="6" fillId="34" borderId="28" xfId="0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3" fillId="0" borderId="0" xfId="43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3" fillId="33" borderId="23" xfId="0" applyFont="1" applyFill="1" applyBorder="1" applyAlignment="1">
      <alignment horizontal="center" vertical="center" wrapText="1" shrinkToFit="1"/>
    </xf>
    <xf numFmtId="0" fontId="13" fillId="33" borderId="24" xfId="0" applyFont="1" applyFill="1" applyBorder="1" applyAlignment="1">
      <alignment horizontal="center" vertical="center" wrapText="1" shrinkToFit="1"/>
    </xf>
    <xf numFmtId="0" fontId="6" fillId="36" borderId="22" xfId="0" applyFont="1" applyFill="1" applyBorder="1" applyAlignment="1">
      <alignment horizontal="center" vertical="center" shrinkToFit="1"/>
    </xf>
    <xf numFmtId="0" fontId="6" fillId="35" borderId="22" xfId="0" applyFont="1" applyFill="1" applyBorder="1" applyAlignment="1">
      <alignment horizontal="center" vertical="center" shrinkToFit="1"/>
    </xf>
    <xf numFmtId="0" fontId="10" fillId="39" borderId="22" xfId="0" applyFont="1" applyFill="1" applyBorder="1" applyAlignment="1">
      <alignment horizontal="center" vertical="center" shrinkToFit="1"/>
    </xf>
    <xf numFmtId="49" fontId="5" fillId="42" borderId="23" xfId="0" applyNumberFormat="1" applyFont="1" applyFill="1" applyBorder="1" applyAlignment="1">
      <alignment horizontal="center" vertical="center" wrapText="1" shrinkToFit="1"/>
    </xf>
    <xf numFmtId="49" fontId="6" fillId="42" borderId="32" xfId="0" applyNumberFormat="1" applyFont="1" applyFill="1" applyBorder="1" applyAlignment="1">
      <alignment horizontal="center" vertical="center" wrapText="1" shrinkToFit="1"/>
    </xf>
    <xf numFmtId="49" fontId="6" fillId="42" borderId="24" xfId="0" applyNumberFormat="1" applyFont="1" applyFill="1" applyBorder="1" applyAlignment="1">
      <alignment horizontal="center" vertical="center" wrapText="1" shrinkToFit="1"/>
    </xf>
    <xf numFmtId="0" fontId="6" fillId="37" borderId="22" xfId="0" applyFont="1" applyFill="1" applyBorder="1" applyAlignment="1">
      <alignment horizontal="center" vertical="center" shrinkToFit="1"/>
    </xf>
    <xf numFmtId="0" fontId="53" fillId="0" borderId="0" xfId="43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6" fillId="33" borderId="47" xfId="0" applyFont="1" applyFill="1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 shrinkToFit="1"/>
    </xf>
    <xf numFmtId="0" fontId="6" fillId="33" borderId="5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49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4" fillId="33" borderId="22" xfId="0" applyFont="1" applyFill="1" applyBorder="1" applyAlignment="1">
      <alignment horizontal="center" vertical="center" textRotation="255" shrinkToFit="1"/>
    </xf>
    <xf numFmtId="0" fontId="53" fillId="0" borderId="0" xfId="43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34" borderId="22" xfId="0" applyFont="1" applyFill="1" applyBorder="1" applyAlignment="1">
      <alignment horizontal="distributed" vertical="center" indent="1" shrinkToFit="1"/>
    </xf>
    <xf numFmtId="0" fontId="6" fillId="37" borderId="51" xfId="0" applyFont="1" applyFill="1" applyBorder="1" applyAlignment="1">
      <alignment horizontal="center" vertical="center" shrinkToFit="1"/>
    </xf>
    <xf numFmtId="0" fontId="6" fillId="37" borderId="52" xfId="0" applyFont="1" applyFill="1" applyBorder="1" applyAlignment="1">
      <alignment horizontal="center" vertical="center" shrinkToFit="1"/>
    </xf>
    <xf numFmtId="0" fontId="6" fillId="37" borderId="53" xfId="0" applyFont="1" applyFill="1" applyBorder="1" applyAlignment="1">
      <alignment horizontal="center" vertical="center" shrinkToFit="1"/>
    </xf>
    <xf numFmtId="0" fontId="6" fillId="37" borderId="27" xfId="0" applyFont="1" applyFill="1" applyBorder="1" applyAlignment="1">
      <alignment horizontal="center" vertical="center" shrinkToFit="1"/>
    </xf>
    <xf numFmtId="0" fontId="6" fillId="37" borderId="28" xfId="0" applyFont="1" applyFill="1" applyBorder="1" applyAlignment="1">
      <alignment horizontal="center" vertical="center" shrinkToFit="1"/>
    </xf>
    <xf numFmtId="0" fontId="6" fillId="37" borderId="21" xfId="0" applyFont="1" applyFill="1" applyBorder="1" applyAlignment="1">
      <alignment horizontal="center" vertical="center" shrinkToFit="1"/>
    </xf>
    <xf numFmtId="0" fontId="6" fillId="37" borderId="54" xfId="0" applyFont="1" applyFill="1" applyBorder="1" applyAlignment="1">
      <alignment horizontal="center" vertical="center" shrinkToFit="1"/>
    </xf>
    <xf numFmtId="0" fontId="6" fillId="37" borderId="14" xfId="0" applyFont="1" applyFill="1" applyBorder="1" applyAlignment="1">
      <alignment horizontal="center" vertical="center" shrinkToFit="1"/>
    </xf>
    <xf numFmtId="0" fontId="10" fillId="38" borderId="13" xfId="0" applyFont="1" applyFill="1" applyBorder="1" applyAlignment="1">
      <alignment horizontal="center" vertical="center" shrinkToFit="1"/>
    </xf>
    <xf numFmtId="0" fontId="10" fillId="38" borderId="22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10" fillId="38" borderId="55" xfId="0" applyFont="1" applyFill="1" applyBorder="1" applyAlignment="1">
      <alignment horizontal="distributed" vertical="center" indent="1" shrinkToFit="1"/>
    </xf>
    <xf numFmtId="0" fontId="6" fillId="36" borderId="22" xfId="0" applyFont="1" applyFill="1" applyBorder="1" applyAlignment="1">
      <alignment horizontal="left" vertical="center" shrinkToFit="1"/>
    </xf>
    <xf numFmtId="176" fontId="6" fillId="37" borderId="22" xfId="0" applyNumberFormat="1" applyFont="1" applyFill="1" applyBorder="1" applyAlignment="1">
      <alignment horizontal="right" vertical="center" indent="1" shrinkToFit="1"/>
    </xf>
    <xf numFmtId="176" fontId="52" fillId="41" borderId="37" xfId="0" applyNumberFormat="1" applyFont="1" applyFill="1" applyBorder="1" applyAlignment="1">
      <alignment horizontal="right" vertical="center" indent="1" shrinkToFit="1"/>
    </xf>
    <xf numFmtId="176" fontId="6" fillId="35" borderId="22" xfId="0" applyNumberFormat="1" applyFont="1" applyFill="1" applyBorder="1" applyAlignment="1">
      <alignment horizontal="right" vertical="center" indent="1" shrinkToFit="1"/>
    </xf>
    <xf numFmtId="0" fontId="10" fillId="38" borderId="56" xfId="0" applyFont="1" applyFill="1" applyBorder="1" applyAlignment="1">
      <alignment horizontal="center" vertical="center" shrinkToFit="1"/>
    </xf>
    <xf numFmtId="0" fontId="10" fillId="38" borderId="55" xfId="0" applyFont="1" applyFill="1" applyBorder="1" applyAlignment="1">
      <alignment horizontal="center" vertical="center" shrinkToFit="1"/>
    </xf>
    <xf numFmtId="0" fontId="6" fillId="35" borderId="13" xfId="0" applyFont="1" applyFill="1" applyBorder="1" applyAlignment="1">
      <alignment horizontal="center" vertical="center" shrinkToFit="1"/>
    </xf>
    <xf numFmtId="0" fontId="6" fillId="37" borderId="13" xfId="0" applyFont="1" applyFill="1" applyBorder="1" applyAlignment="1">
      <alignment horizontal="center" vertical="center" shrinkToFit="1"/>
    </xf>
    <xf numFmtId="0" fontId="6" fillId="37" borderId="20" xfId="0" applyFont="1" applyFill="1" applyBorder="1" applyAlignment="1">
      <alignment horizontal="center" vertical="center" shrinkToFit="1"/>
    </xf>
    <xf numFmtId="0" fontId="6" fillId="35" borderId="22" xfId="0" applyFont="1" applyFill="1" applyBorder="1" applyAlignment="1">
      <alignment horizontal="left" vertical="center" shrinkToFit="1"/>
    </xf>
    <xf numFmtId="0" fontId="6" fillId="36" borderId="27" xfId="0" applyFont="1" applyFill="1" applyBorder="1" applyAlignment="1">
      <alignment horizontal="center" vertical="center" shrinkToFit="1"/>
    </xf>
    <xf numFmtId="0" fontId="6" fillId="36" borderId="21" xfId="0" applyFont="1" applyFill="1" applyBorder="1" applyAlignment="1">
      <alignment horizontal="center" vertical="center" shrinkToFit="1"/>
    </xf>
    <xf numFmtId="177" fontId="52" fillId="41" borderId="22" xfId="0" applyNumberFormat="1" applyFont="1" applyFill="1" applyBorder="1" applyAlignment="1">
      <alignment horizontal="center" vertical="center" shrinkToFit="1"/>
    </xf>
    <xf numFmtId="0" fontId="6" fillId="36" borderId="13" xfId="0" applyFont="1" applyFill="1" applyBorder="1" applyAlignment="1">
      <alignment horizontal="center" vertical="center" shrinkToFit="1"/>
    </xf>
    <xf numFmtId="176" fontId="6" fillId="43" borderId="42" xfId="0" applyNumberFormat="1" applyFont="1" applyFill="1" applyBorder="1" applyAlignment="1">
      <alignment horizontal="center" vertical="center" shrinkToFit="1"/>
    </xf>
    <xf numFmtId="176" fontId="6" fillId="43" borderId="43" xfId="0" applyNumberFormat="1" applyFont="1" applyFill="1" applyBorder="1" applyAlignment="1">
      <alignment horizontal="center" vertical="center" shrinkToFit="1"/>
    </xf>
    <xf numFmtId="176" fontId="6" fillId="43" borderId="44" xfId="0" applyNumberFormat="1" applyFont="1" applyFill="1" applyBorder="1" applyAlignment="1">
      <alignment horizontal="center" vertical="center" shrinkToFit="1"/>
    </xf>
    <xf numFmtId="0" fontId="10" fillId="38" borderId="24" xfId="0" applyFont="1" applyFill="1" applyBorder="1" applyAlignment="1">
      <alignment horizontal="distributed" vertical="center" shrinkToFit="1"/>
    </xf>
    <xf numFmtId="0" fontId="10" fillId="38" borderId="22" xfId="0" applyFont="1" applyFill="1" applyBorder="1" applyAlignment="1">
      <alignment horizontal="distributed" vertical="center" shrinkToFit="1"/>
    </xf>
    <xf numFmtId="0" fontId="52" fillId="41" borderId="22" xfId="0" applyFont="1" applyFill="1" applyBorder="1" applyAlignment="1">
      <alignment horizontal="distributed" vertical="center" shrinkToFit="1"/>
    </xf>
    <xf numFmtId="176" fontId="6" fillId="36" borderId="22" xfId="0" applyNumberFormat="1" applyFont="1" applyFill="1" applyBorder="1" applyAlignment="1">
      <alignment horizontal="right" vertical="center" indent="1" shrinkToFit="1"/>
    </xf>
    <xf numFmtId="0" fontId="5" fillId="33" borderId="37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177" fontId="6" fillId="37" borderId="27" xfId="0" applyNumberFormat="1" applyFont="1" applyFill="1" applyBorder="1" applyAlignment="1">
      <alignment horizontal="center" vertical="center" shrinkToFit="1"/>
    </xf>
    <xf numFmtId="177" fontId="6" fillId="37" borderId="28" xfId="0" applyNumberFormat="1" applyFont="1" applyFill="1" applyBorder="1" applyAlignment="1">
      <alignment horizontal="center" vertical="center" shrinkToFit="1"/>
    </xf>
    <xf numFmtId="177" fontId="6" fillId="37" borderId="21" xfId="0" applyNumberFormat="1" applyFont="1" applyFill="1" applyBorder="1" applyAlignment="1">
      <alignment horizontal="center" vertical="center" shrinkToFit="1"/>
    </xf>
    <xf numFmtId="0" fontId="52" fillId="41" borderId="22" xfId="0" applyFont="1" applyFill="1" applyBorder="1" applyAlignment="1">
      <alignment horizontal="center" vertical="center" shrinkToFit="1"/>
    </xf>
    <xf numFmtId="0" fontId="10" fillId="38" borderId="27" xfId="0" applyFont="1" applyFill="1" applyBorder="1" applyAlignment="1">
      <alignment horizontal="center" vertical="center" shrinkToFit="1"/>
    </xf>
    <xf numFmtId="0" fontId="10" fillId="38" borderId="28" xfId="0" applyFont="1" applyFill="1" applyBorder="1" applyAlignment="1">
      <alignment horizontal="center" vertical="center" shrinkToFit="1"/>
    </xf>
    <xf numFmtId="0" fontId="10" fillId="38" borderId="21" xfId="0" applyFont="1" applyFill="1" applyBorder="1" applyAlignment="1">
      <alignment horizontal="center" vertical="center" shrinkToFit="1"/>
    </xf>
    <xf numFmtId="0" fontId="4" fillId="33" borderId="56" xfId="61" applyFont="1" applyFill="1" applyBorder="1" applyAlignment="1">
      <alignment horizontal="center" vertical="center"/>
      <protection/>
    </xf>
    <xf numFmtId="0" fontId="4" fillId="33" borderId="55" xfId="61" applyFont="1" applyFill="1" applyBorder="1" applyAlignment="1">
      <alignment horizontal="center" vertical="center"/>
      <protection/>
    </xf>
    <xf numFmtId="0" fontId="4" fillId="33" borderId="57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登録管理原紙" xfId="61"/>
    <cellStyle name="良い" xfId="62"/>
  </cellStyles>
  <dxfs count="4"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1" width="3.125" style="19" customWidth="1"/>
    <col min="2" max="3" width="4.875" style="19" customWidth="1"/>
    <col min="4" max="4" width="6.375" style="19" customWidth="1"/>
    <col min="5" max="5" width="6.00390625" style="19" customWidth="1"/>
    <col min="6" max="7" width="10.125" style="20" customWidth="1"/>
    <col min="8" max="8" width="9.625" style="20" customWidth="1"/>
    <col min="9" max="9" width="10.375" style="20" customWidth="1"/>
    <col min="10" max="10" width="3.875" style="21" customWidth="1"/>
    <col min="11" max="11" width="9.00390625" style="21" customWidth="1"/>
    <col min="12" max="12" width="3.875" style="21" customWidth="1"/>
    <col min="13" max="13" width="3.375" style="21" customWidth="1"/>
    <col min="14" max="14" width="8.875" style="19" hidden="1" customWidth="1"/>
    <col min="15" max="16384" width="9.00390625" style="19" customWidth="1"/>
  </cols>
  <sheetData>
    <row r="1" spans="1:14" ht="18.75">
      <c r="A1" s="122" t="s">
        <v>1</v>
      </c>
      <c r="B1" s="122"/>
      <c r="C1" s="122"/>
      <c r="D1" s="122"/>
      <c r="E1" s="68"/>
      <c r="F1" s="80" t="s">
        <v>105</v>
      </c>
      <c r="G1" s="123" t="str">
        <f>HYPERLINK("mailto:hirosaki2018@mutsu-rk.jp","hirosaki2018@mutsu-rk.jp")</f>
        <v>hirosaki2018@mutsu-rk.jp</v>
      </c>
      <c r="H1" s="122"/>
      <c r="I1" s="122"/>
      <c r="J1" s="122"/>
      <c r="K1" s="122"/>
      <c r="L1" s="122"/>
      <c r="M1" s="122"/>
      <c r="N1" s="122"/>
    </row>
    <row r="2" spans="1:14" ht="13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3.5" customHeight="1">
      <c r="A3" s="110" t="s">
        <v>18</v>
      </c>
      <c r="B3" s="110"/>
      <c r="C3" s="110"/>
      <c r="D3" s="112" t="s">
        <v>102</v>
      </c>
      <c r="E3" s="112"/>
      <c r="F3" s="112"/>
      <c r="G3" s="112"/>
      <c r="H3" s="78" t="s">
        <v>103</v>
      </c>
      <c r="I3" s="107"/>
      <c r="J3" s="107"/>
      <c r="K3" s="107"/>
      <c r="L3" s="107"/>
      <c r="M3" s="107"/>
      <c r="N3" s="107"/>
    </row>
    <row r="4" spans="1:14" ht="13.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13.5" customHeight="1">
      <c r="A5" s="110" t="s">
        <v>20</v>
      </c>
      <c r="B5" s="110"/>
      <c r="C5" s="110"/>
      <c r="D5" s="112"/>
      <c r="E5" s="112"/>
      <c r="F5" s="112"/>
      <c r="G5" s="112"/>
      <c r="H5" s="106"/>
      <c r="I5" s="107"/>
      <c r="J5" s="107"/>
      <c r="K5" s="107"/>
      <c r="L5" s="107"/>
      <c r="M5" s="107"/>
      <c r="N5" s="107"/>
    </row>
    <row r="6" spans="1:14" ht="13.5" customHeight="1">
      <c r="A6" s="110" t="s">
        <v>21</v>
      </c>
      <c r="B6" s="110"/>
      <c r="C6" s="110"/>
      <c r="D6" s="112" t="s">
        <v>104</v>
      </c>
      <c r="E6" s="112"/>
      <c r="F6" s="112"/>
      <c r="G6" s="112"/>
      <c r="H6" s="106"/>
      <c r="I6" s="107"/>
      <c r="J6" s="107"/>
      <c r="K6" s="107"/>
      <c r="L6" s="107"/>
      <c r="M6" s="107"/>
      <c r="N6" s="107"/>
    </row>
    <row r="7" spans="1:14" ht="13.5" customHeight="1">
      <c r="A7" s="110" t="s">
        <v>2</v>
      </c>
      <c r="B7" s="110"/>
      <c r="C7" s="110"/>
      <c r="D7" s="112" t="s">
        <v>104</v>
      </c>
      <c r="E7" s="112"/>
      <c r="F7" s="112"/>
      <c r="G7" s="112"/>
      <c r="H7" s="106"/>
      <c r="I7" s="107"/>
      <c r="J7" s="107"/>
      <c r="K7" s="107"/>
      <c r="L7" s="107"/>
      <c r="M7" s="107"/>
      <c r="N7" s="107"/>
    </row>
    <row r="8" spans="1:14" ht="13.5" customHeight="1">
      <c r="A8" s="110" t="s">
        <v>19</v>
      </c>
      <c r="B8" s="110"/>
      <c r="C8" s="110"/>
      <c r="D8" s="116" t="s">
        <v>104</v>
      </c>
      <c r="E8" s="116"/>
      <c r="F8" s="116"/>
      <c r="G8" s="116"/>
      <c r="H8" s="106"/>
      <c r="I8" s="107"/>
      <c r="J8" s="107"/>
      <c r="K8" s="107"/>
      <c r="L8" s="107"/>
      <c r="M8" s="107"/>
      <c r="N8" s="107"/>
    </row>
    <row r="9" spans="1:14" ht="13.5" customHeight="1">
      <c r="A9" s="110"/>
      <c r="B9" s="110"/>
      <c r="C9" s="110"/>
      <c r="D9" s="117" t="s">
        <v>104</v>
      </c>
      <c r="E9" s="117"/>
      <c r="F9" s="117"/>
      <c r="G9" s="117"/>
      <c r="H9" s="106"/>
      <c r="I9" s="107"/>
      <c r="J9" s="107"/>
      <c r="K9" s="107"/>
      <c r="L9" s="107"/>
      <c r="M9" s="107"/>
      <c r="N9" s="107"/>
    </row>
    <row r="10" spans="1:14" ht="13.5" customHeight="1">
      <c r="A10" s="110"/>
      <c r="B10" s="110"/>
      <c r="C10" s="110"/>
      <c r="D10" s="118" t="s">
        <v>104</v>
      </c>
      <c r="E10" s="118"/>
      <c r="F10" s="118"/>
      <c r="G10" s="118"/>
      <c r="H10" s="106"/>
      <c r="I10" s="107"/>
      <c r="J10" s="107"/>
      <c r="K10" s="107"/>
      <c r="L10" s="107"/>
      <c r="M10" s="107"/>
      <c r="N10" s="107"/>
    </row>
    <row r="11" spans="1:14" ht="13.5" customHeight="1">
      <c r="A11" s="113" t="s">
        <v>22</v>
      </c>
      <c r="B11" s="114"/>
      <c r="C11" s="115"/>
      <c r="D11" s="119" t="s">
        <v>104</v>
      </c>
      <c r="E11" s="120"/>
      <c r="F11" s="120"/>
      <c r="G11" s="121"/>
      <c r="H11" s="106"/>
      <c r="I11" s="107"/>
      <c r="J11" s="107"/>
      <c r="K11" s="107"/>
      <c r="L11" s="107"/>
      <c r="M11" s="107"/>
      <c r="N11" s="107"/>
    </row>
    <row r="12" spans="1:14" ht="13.5" customHeight="1">
      <c r="A12" s="110" t="s">
        <v>37</v>
      </c>
      <c r="B12" s="110"/>
      <c r="C12" s="110"/>
      <c r="D12" s="112" t="s">
        <v>104</v>
      </c>
      <c r="E12" s="112"/>
      <c r="F12" s="112"/>
      <c r="G12" s="112"/>
      <c r="H12" s="106"/>
      <c r="I12" s="107"/>
      <c r="J12" s="107"/>
      <c r="K12" s="107"/>
      <c r="L12" s="107"/>
      <c r="M12" s="107"/>
      <c r="N12" s="107"/>
    </row>
    <row r="13" spans="1:14" ht="13.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:14" ht="13.5" customHeight="1">
      <c r="A14" s="109" t="s">
        <v>38</v>
      </c>
      <c r="B14" s="109" t="s">
        <v>0</v>
      </c>
      <c r="C14" s="109" t="s">
        <v>3</v>
      </c>
      <c r="D14" s="109" t="s">
        <v>17</v>
      </c>
      <c r="E14" s="109"/>
      <c r="F14" s="109" t="s">
        <v>13</v>
      </c>
      <c r="G14" s="109"/>
      <c r="H14" s="109" t="s">
        <v>16</v>
      </c>
      <c r="I14" s="109"/>
      <c r="J14" s="108" t="s">
        <v>7</v>
      </c>
      <c r="K14" s="108" t="s">
        <v>14</v>
      </c>
      <c r="L14" s="108"/>
      <c r="M14" s="108"/>
      <c r="N14" s="25" t="s">
        <v>23</v>
      </c>
    </row>
    <row r="15" spans="1:14" s="20" customFormat="1" ht="11.25">
      <c r="A15" s="109"/>
      <c r="B15" s="109"/>
      <c r="C15" s="109"/>
      <c r="D15" s="23" t="s">
        <v>4</v>
      </c>
      <c r="E15" s="23" t="s">
        <v>15</v>
      </c>
      <c r="F15" s="23" t="s">
        <v>5</v>
      </c>
      <c r="G15" s="23" t="s">
        <v>6</v>
      </c>
      <c r="H15" s="23" t="s">
        <v>11</v>
      </c>
      <c r="I15" s="23" t="s">
        <v>12</v>
      </c>
      <c r="J15" s="108"/>
      <c r="K15" s="24" t="s">
        <v>8</v>
      </c>
      <c r="L15" s="24" t="s">
        <v>9</v>
      </c>
      <c r="M15" s="24" t="s">
        <v>10</v>
      </c>
      <c r="N15" s="26" t="s">
        <v>24</v>
      </c>
    </row>
    <row r="16" spans="1:14" ht="12.75" customHeight="1">
      <c r="A16" s="27">
        <v>1</v>
      </c>
      <c r="B16" s="28"/>
      <c r="C16" s="28"/>
      <c r="D16" s="29"/>
      <c r="E16" s="29"/>
      <c r="F16" s="30"/>
      <c r="G16" s="22"/>
      <c r="H16" s="30"/>
      <c r="I16" s="22"/>
      <c r="J16" s="31"/>
      <c r="K16" s="32"/>
      <c r="L16" s="33"/>
      <c r="M16" s="34"/>
      <c r="N16" s="35"/>
    </row>
    <row r="17" spans="1:14" ht="12.75" customHeight="1">
      <c r="A17" s="27">
        <v>2</v>
      </c>
      <c r="B17" s="28"/>
      <c r="C17" s="28"/>
      <c r="D17" s="29"/>
      <c r="E17" s="29"/>
      <c r="F17" s="30"/>
      <c r="G17" s="22"/>
      <c r="H17" s="30"/>
      <c r="I17" s="22"/>
      <c r="J17" s="31"/>
      <c r="K17" s="32"/>
      <c r="L17" s="33"/>
      <c r="M17" s="34"/>
      <c r="N17" s="35"/>
    </row>
    <row r="18" spans="1:14" ht="12.75" customHeight="1">
      <c r="A18" s="27">
        <v>3</v>
      </c>
      <c r="B18" s="28"/>
      <c r="C18" s="28"/>
      <c r="D18" s="29"/>
      <c r="E18" s="29"/>
      <c r="F18" s="30"/>
      <c r="G18" s="22"/>
      <c r="H18" s="30"/>
      <c r="I18" s="22"/>
      <c r="J18" s="31"/>
      <c r="K18" s="32"/>
      <c r="L18" s="33"/>
      <c r="M18" s="34"/>
      <c r="N18" s="35"/>
    </row>
    <row r="19" spans="1:14" ht="12.75" customHeight="1">
      <c r="A19" s="27">
        <v>4</v>
      </c>
      <c r="B19" s="28"/>
      <c r="C19" s="28"/>
      <c r="D19" s="29"/>
      <c r="E19" s="29"/>
      <c r="F19" s="30"/>
      <c r="G19" s="22"/>
      <c r="H19" s="30"/>
      <c r="I19" s="22"/>
      <c r="J19" s="31"/>
      <c r="K19" s="32"/>
      <c r="L19" s="33"/>
      <c r="M19" s="34"/>
      <c r="N19" s="35"/>
    </row>
    <row r="20" spans="1:14" ht="12.75" customHeight="1">
      <c r="A20" s="27">
        <v>5</v>
      </c>
      <c r="B20" s="28"/>
      <c r="C20" s="28"/>
      <c r="D20" s="29"/>
      <c r="E20" s="29"/>
      <c r="F20" s="30"/>
      <c r="G20" s="22"/>
      <c r="H20" s="30"/>
      <c r="I20" s="22"/>
      <c r="J20" s="31"/>
      <c r="K20" s="32"/>
      <c r="L20" s="33"/>
      <c r="M20" s="34"/>
      <c r="N20" s="35"/>
    </row>
    <row r="21" spans="1:14" ht="12.75" customHeight="1">
      <c r="A21" s="27">
        <v>6</v>
      </c>
      <c r="B21" s="28"/>
      <c r="C21" s="28"/>
      <c r="D21" s="29"/>
      <c r="E21" s="29"/>
      <c r="F21" s="30"/>
      <c r="G21" s="22"/>
      <c r="H21" s="30"/>
      <c r="I21" s="22"/>
      <c r="J21" s="31"/>
      <c r="K21" s="32"/>
      <c r="L21" s="33"/>
      <c r="M21" s="34"/>
      <c r="N21" s="35"/>
    </row>
    <row r="22" spans="1:14" ht="12.75" customHeight="1">
      <c r="A22" s="27">
        <v>7</v>
      </c>
      <c r="B22" s="28"/>
      <c r="C22" s="28"/>
      <c r="D22" s="29"/>
      <c r="E22" s="29"/>
      <c r="F22" s="30"/>
      <c r="G22" s="22"/>
      <c r="H22" s="30"/>
      <c r="I22" s="22"/>
      <c r="J22" s="31"/>
      <c r="K22" s="32"/>
      <c r="L22" s="33"/>
      <c r="M22" s="34"/>
      <c r="N22" s="35"/>
    </row>
    <row r="23" spans="1:14" ht="12.75" customHeight="1">
      <c r="A23" s="27">
        <v>8</v>
      </c>
      <c r="B23" s="28"/>
      <c r="C23" s="28"/>
      <c r="D23" s="29"/>
      <c r="E23" s="29"/>
      <c r="F23" s="30"/>
      <c r="G23" s="22"/>
      <c r="H23" s="30"/>
      <c r="I23" s="22"/>
      <c r="J23" s="31"/>
      <c r="K23" s="32"/>
      <c r="L23" s="33"/>
      <c r="M23" s="34"/>
      <c r="N23" s="35"/>
    </row>
    <row r="24" spans="1:14" ht="12.75" customHeight="1">
      <c r="A24" s="27">
        <v>9</v>
      </c>
      <c r="B24" s="28"/>
      <c r="C24" s="28"/>
      <c r="D24" s="29"/>
      <c r="E24" s="29"/>
      <c r="F24" s="30"/>
      <c r="G24" s="22"/>
      <c r="H24" s="30"/>
      <c r="I24" s="22"/>
      <c r="J24" s="31"/>
      <c r="K24" s="32"/>
      <c r="L24" s="33"/>
      <c r="M24" s="34"/>
      <c r="N24" s="35"/>
    </row>
    <row r="25" spans="1:14" ht="12.75" customHeight="1">
      <c r="A25" s="27">
        <v>10</v>
      </c>
      <c r="B25" s="28"/>
      <c r="C25" s="28"/>
      <c r="D25" s="29"/>
      <c r="E25" s="29"/>
      <c r="F25" s="30"/>
      <c r="G25" s="22"/>
      <c r="H25" s="30"/>
      <c r="I25" s="22"/>
      <c r="J25" s="31"/>
      <c r="K25" s="32"/>
      <c r="L25" s="33"/>
      <c r="M25" s="34"/>
      <c r="N25" s="35"/>
    </row>
    <row r="26" spans="1:14" ht="12.75" customHeight="1">
      <c r="A26" s="27">
        <v>11</v>
      </c>
      <c r="B26" s="28"/>
      <c r="C26" s="28"/>
      <c r="D26" s="29"/>
      <c r="E26" s="29"/>
      <c r="F26" s="30"/>
      <c r="G26" s="22"/>
      <c r="H26" s="30"/>
      <c r="I26" s="22"/>
      <c r="J26" s="31"/>
      <c r="K26" s="32"/>
      <c r="L26" s="33"/>
      <c r="M26" s="34"/>
      <c r="N26" s="35"/>
    </row>
    <row r="27" spans="1:14" ht="12.75" customHeight="1">
      <c r="A27" s="27">
        <v>12</v>
      </c>
      <c r="B27" s="28"/>
      <c r="C27" s="28"/>
      <c r="D27" s="29"/>
      <c r="E27" s="29"/>
      <c r="F27" s="30"/>
      <c r="G27" s="22"/>
      <c r="H27" s="30"/>
      <c r="I27" s="22"/>
      <c r="J27" s="31"/>
      <c r="K27" s="32"/>
      <c r="L27" s="33"/>
      <c r="M27" s="34"/>
      <c r="N27" s="35"/>
    </row>
    <row r="28" spans="1:14" ht="12.75" customHeight="1">
      <c r="A28" s="27">
        <v>13</v>
      </c>
      <c r="B28" s="28"/>
      <c r="C28" s="28"/>
      <c r="D28" s="29"/>
      <c r="E28" s="29"/>
      <c r="F28" s="30"/>
      <c r="G28" s="22"/>
      <c r="H28" s="30"/>
      <c r="I28" s="22"/>
      <c r="J28" s="31"/>
      <c r="K28" s="32"/>
      <c r="L28" s="33"/>
      <c r="M28" s="34"/>
      <c r="N28" s="35"/>
    </row>
    <row r="29" spans="1:14" ht="12.75" customHeight="1">
      <c r="A29" s="27">
        <v>14</v>
      </c>
      <c r="B29" s="28"/>
      <c r="C29" s="28"/>
      <c r="D29" s="29"/>
      <c r="E29" s="29"/>
      <c r="F29" s="30"/>
      <c r="G29" s="22"/>
      <c r="H29" s="30"/>
      <c r="I29" s="22"/>
      <c r="J29" s="31"/>
      <c r="K29" s="32"/>
      <c r="L29" s="33"/>
      <c r="M29" s="34"/>
      <c r="N29" s="35"/>
    </row>
    <row r="30" spans="1:14" ht="12.75" customHeight="1">
      <c r="A30" s="27">
        <v>15</v>
      </c>
      <c r="B30" s="28"/>
      <c r="C30" s="28"/>
      <c r="D30" s="29"/>
      <c r="E30" s="29"/>
      <c r="F30" s="30"/>
      <c r="G30" s="22"/>
      <c r="H30" s="30"/>
      <c r="I30" s="22"/>
      <c r="J30" s="31"/>
      <c r="K30" s="32"/>
      <c r="L30" s="33"/>
      <c r="M30" s="34"/>
      <c r="N30" s="35"/>
    </row>
    <row r="31" spans="1:14" ht="12.75" customHeight="1">
      <c r="A31" s="27">
        <v>16</v>
      </c>
      <c r="B31" s="28"/>
      <c r="C31" s="28"/>
      <c r="D31" s="29"/>
      <c r="E31" s="29"/>
      <c r="F31" s="30"/>
      <c r="G31" s="22"/>
      <c r="H31" s="30"/>
      <c r="I31" s="22"/>
      <c r="J31" s="31"/>
      <c r="K31" s="32"/>
      <c r="L31" s="33"/>
      <c r="M31" s="34"/>
      <c r="N31" s="35"/>
    </row>
    <row r="32" spans="1:14" ht="12.75" customHeight="1">
      <c r="A32" s="27">
        <v>17</v>
      </c>
      <c r="B32" s="28"/>
      <c r="C32" s="28"/>
      <c r="D32" s="29"/>
      <c r="E32" s="29"/>
      <c r="F32" s="30"/>
      <c r="G32" s="22"/>
      <c r="H32" s="30"/>
      <c r="I32" s="22"/>
      <c r="J32" s="31"/>
      <c r="K32" s="32"/>
      <c r="L32" s="33"/>
      <c r="M32" s="34"/>
      <c r="N32" s="35"/>
    </row>
    <row r="33" spans="1:14" ht="12.75" customHeight="1">
      <c r="A33" s="27">
        <v>18</v>
      </c>
      <c r="B33" s="28"/>
      <c r="C33" s="28"/>
      <c r="D33" s="29"/>
      <c r="E33" s="29"/>
      <c r="F33" s="30"/>
      <c r="G33" s="22"/>
      <c r="H33" s="30"/>
      <c r="I33" s="22"/>
      <c r="J33" s="31"/>
      <c r="K33" s="32"/>
      <c r="L33" s="33"/>
      <c r="M33" s="34"/>
      <c r="N33" s="35"/>
    </row>
    <row r="34" spans="1:14" ht="12.75" customHeight="1">
      <c r="A34" s="27">
        <v>19</v>
      </c>
      <c r="B34" s="28"/>
      <c r="C34" s="28"/>
      <c r="D34" s="29"/>
      <c r="E34" s="29"/>
      <c r="F34" s="30"/>
      <c r="G34" s="22"/>
      <c r="H34" s="30"/>
      <c r="I34" s="22"/>
      <c r="J34" s="31"/>
      <c r="K34" s="32"/>
      <c r="L34" s="33"/>
      <c r="M34" s="34"/>
      <c r="N34" s="35"/>
    </row>
    <row r="35" spans="1:14" ht="12.75" customHeight="1">
      <c r="A35" s="27">
        <v>20</v>
      </c>
      <c r="B35" s="28"/>
      <c r="C35" s="28"/>
      <c r="D35" s="29"/>
      <c r="E35" s="29"/>
      <c r="F35" s="30"/>
      <c r="G35" s="22"/>
      <c r="H35" s="30"/>
      <c r="I35" s="22"/>
      <c r="J35" s="31"/>
      <c r="K35" s="32"/>
      <c r="L35" s="33"/>
      <c r="M35" s="34"/>
      <c r="N35" s="35"/>
    </row>
    <row r="36" spans="1:14" ht="12.75" customHeight="1">
      <c r="A36" s="27">
        <v>21</v>
      </c>
      <c r="B36" s="28"/>
      <c r="C36" s="28"/>
      <c r="D36" s="29"/>
      <c r="E36" s="29"/>
      <c r="F36" s="30"/>
      <c r="G36" s="22"/>
      <c r="H36" s="30"/>
      <c r="I36" s="22"/>
      <c r="J36" s="31"/>
      <c r="K36" s="32"/>
      <c r="L36" s="33"/>
      <c r="M36" s="34"/>
      <c r="N36" s="35"/>
    </row>
    <row r="37" spans="1:14" ht="12.75" customHeight="1">
      <c r="A37" s="27">
        <v>22</v>
      </c>
      <c r="B37" s="28"/>
      <c r="C37" s="28"/>
      <c r="D37" s="29"/>
      <c r="E37" s="29"/>
      <c r="F37" s="30"/>
      <c r="G37" s="22"/>
      <c r="H37" s="30"/>
      <c r="I37" s="22"/>
      <c r="J37" s="31"/>
      <c r="K37" s="32"/>
      <c r="L37" s="33"/>
      <c r="M37" s="34"/>
      <c r="N37" s="35"/>
    </row>
    <row r="38" spans="1:14" ht="12.75" customHeight="1">
      <c r="A38" s="27">
        <v>23</v>
      </c>
      <c r="B38" s="28"/>
      <c r="C38" s="28"/>
      <c r="D38" s="29"/>
      <c r="E38" s="29"/>
      <c r="F38" s="30"/>
      <c r="G38" s="22"/>
      <c r="H38" s="30"/>
      <c r="I38" s="22"/>
      <c r="J38" s="31"/>
      <c r="K38" s="32"/>
      <c r="L38" s="33"/>
      <c r="M38" s="34"/>
      <c r="N38" s="35"/>
    </row>
    <row r="39" spans="1:14" ht="12.75" customHeight="1">
      <c r="A39" s="27">
        <v>24</v>
      </c>
      <c r="B39" s="28"/>
      <c r="C39" s="28"/>
      <c r="D39" s="29"/>
      <c r="E39" s="29"/>
      <c r="F39" s="30"/>
      <c r="G39" s="22"/>
      <c r="H39" s="30"/>
      <c r="I39" s="22"/>
      <c r="J39" s="31"/>
      <c r="K39" s="32"/>
      <c r="L39" s="33"/>
      <c r="M39" s="34"/>
      <c r="N39" s="35"/>
    </row>
    <row r="40" spans="1:14" ht="12.75" customHeight="1">
      <c r="A40" s="27">
        <v>25</v>
      </c>
      <c r="B40" s="28"/>
      <c r="C40" s="28"/>
      <c r="D40" s="29"/>
      <c r="E40" s="29"/>
      <c r="F40" s="30"/>
      <c r="G40" s="22"/>
      <c r="H40" s="30"/>
      <c r="I40" s="22"/>
      <c r="J40" s="31"/>
      <c r="K40" s="32"/>
      <c r="L40" s="33"/>
      <c r="M40" s="34"/>
      <c r="N40" s="35"/>
    </row>
    <row r="41" spans="1:14" ht="12.75" customHeight="1">
      <c r="A41" s="27">
        <v>26</v>
      </c>
      <c r="B41" s="28"/>
      <c r="C41" s="28"/>
      <c r="D41" s="29"/>
      <c r="E41" s="29"/>
      <c r="F41" s="30"/>
      <c r="G41" s="22"/>
      <c r="H41" s="30"/>
      <c r="I41" s="22"/>
      <c r="J41" s="31"/>
      <c r="K41" s="32"/>
      <c r="L41" s="33"/>
      <c r="M41" s="34"/>
      <c r="N41" s="35"/>
    </row>
    <row r="42" spans="1:14" ht="12.75" customHeight="1">
      <c r="A42" s="27">
        <v>27</v>
      </c>
      <c r="B42" s="28"/>
      <c r="C42" s="28"/>
      <c r="D42" s="29"/>
      <c r="E42" s="29"/>
      <c r="F42" s="30"/>
      <c r="G42" s="22"/>
      <c r="H42" s="30"/>
      <c r="I42" s="22"/>
      <c r="J42" s="31"/>
      <c r="K42" s="32"/>
      <c r="L42" s="33"/>
      <c r="M42" s="34"/>
      <c r="N42" s="35"/>
    </row>
    <row r="43" spans="1:14" ht="12.75" customHeight="1">
      <c r="A43" s="27">
        <v>28</v>
      </c>
      <c r="B43" s="28"/>
      <c r="C43" s="28"/>
      <c r="D43" s="29"/>
      <c r="E43" s="29"/>
      <c r="F43" s="30"/>
      <c r="G43" s="22"/>
      <c r="H43" s="30"/>
      <c r="I43" s="22"/>
      <c r="J43" s="31"/>
      <c r="K43" s="32"/>
      <c r="L43" s="33"/>
      <c r="M43" s="34"/>
      <c r="N43" s="35"/>
    </row>
    <row r="44" spans="1:14" ht="12.75" customHeight="1">
      <c r="A44" s="27">
        <v>29</v>
      </c>
      <c r="B44" s="28"/>
      <c r="C44" s="28"/>
      <c r="D44" s="29"/>
      <c r="E44" s="29"/>
      <c r="F44" s="30"/>
      <c r="G44" s="22"/>
      <c r="H44" s="30"/>
      <c r="I44" s="22"/>
      <c r="J44" s="31"/>
      <c r="K44" s="32"/>
      <c r="L44" s="33"/>
      <c r="M44" s="34"/>
      <c r="N44" s="35"/>
    </row>
    <row r="45" spans="1:14" ht="12.75" customHeight="1">
      <c r="A45" s="27">
        <v>30</v>
      </c>
      <c r="B45" s="28"/>
      <c r="C45" s="28"/>
      <c r="D45" s="29"/>
      <c r="E45" s="29"/>
      <c r="F45" s="30"/>
      <c r="G45" s="22"/>
      <c r="H45" s="30"/>
      <c r="I45" s="22"/>
      <c r="J45" s="31"/>
      <c r="K45" s="32"/>
      <c r="L45" s="33"/>
      <c r="M45" s="34"/>
      <c r="N45" s="35"/>
    </row>
    <row r="46" spans="1:14" ht="12.75" customHeight="1">
      <c r="A46" s="27">
        <v>31</v>
      </c>
      <c r="B46" s="28"/>
      <c r="C46" s="28"/>
      <c r="D46" s="29"/>
      <c r="E46" s="29"/>
      <c r="F46" s="30"/>
      <c r="G46" s="22"/>
      <c r="H46" s="30"/>
      <c r="I46" s="22"/>
      <c r="J46" s="31"/>
      <c r="K46" s="32"/>
      <c r="L46" s="33"/>
      <c r="M46" s="34"/>
      <c r="N46" s="35"/>
    </row>
    <row r="47" spans="1:14" ht="12.75" customHeight="1">
      <c r="A47" s="27">
        <v>32</v>
      </c>
      <c r="B47" s="28"/>
      <c r="C47" s="28"/>
      <c r="D47" s="29"/>
      <c r="E47" s="29"/>
      <c r="F47" s="30"/>
      <c r="G47" s="22"/>
      <c r="H47" s="30"/>
      <c r="I47" s="22"/>
      <c r="J47" s="31"/>
      <c r="K47" s="32"/>
      <c r="L47" s="33"/>
      <c r="M47" s="34"/>
      <c r="N47" s="35"/>
    </row>
    <row r="48" spans="1:14" ht="12.75" customHeight="1">
      <c r="A48" s="27">
        <v>33</v>
      </c>
      <c r="B48" s="28"/>
      <c r="C48" s="28"/>
      <c r="D48" s="29"/>
      <c r="E48" s="29"/>
      <c r="F48" s="30"/>
      <c r="G48" s="22"/>
      <c r="H48" s="30"/>
      <c r="I48" s="22"/>
      <c r="J48" s="31"/>
      <c r="K48" s="32"/>
      <c r="L48" s="33"/>
      <c r="M48" s="34"/>
      <c r="N48" s="35"/>
    </row>
    <row r="49" spans="1:14" ht="12.75" customHeight="1">
      <c r="A49" s="27">
        <v>34</v>
      </c>
      <c r="B49" s="28"/>
      <c r="C49" s="28"/>
      <c r="D49" s="29"/>
      <c r="E49" s="29"/>
      <c r="F49" s="30"/>
      <c r="G49" s="22"/>
      <c r="H49" s="30"/>
      <c r="I49" s="22"/>
      <c r="J49" s="31"/>
      <c r="K49" s="32"/>
      <c r="L49" s="33"/>
      <c r="M49" s="34"/>
      <c r="N49" s="35"/>
    </row>
    <row r="50" spans="1:14" ht="12.75" customHeight="1">
      <c r="A50" s="27">
        <v>35</v>
      </c>
      <c r="B50" s="28"/>
      <c r="C50" s="28"/>
      <c r="D50" s="29"/>
      <c r="E50" s="29"/>
      <c r="F50" s="30"/>
      <c r="G50" s="22"/>
      <c r="H50" s="30"/>
      <c r="I50" s="22"/>
      <c r="J50" s="31"/>
      <c r="K50" s="32"/>
      <c r="L50" s="33"/>
      <c r="M50" s="34"/>
      <c r="N50" s="35"/>
    </row>
    <row r="51" spans="1:14" ht="12.75" customHeight="1">
      <c r="A51" s="27">
        <v>36</v>
      </c>
      <c r="B51" s="28"/>
      <c r="C51" s="28"/>
      <c r="D51" s="29"/>
      <c r="E51" s="29"/>
      <c r="F51" s="30"/>
      <c r="G51" s="22"/>
      <c r="H51" s="30"/>
      <c r="I51" s="22"/>
      <c r="J51" s="31"/>
      <c r="K51" s="32"/>
      <c r="L51" s="33"/>
      <c r="M51" s="34"/>
      <c r="N51" s="35"/>
    </row>
    <row r="52" spans="1:14" ht="12.75" customHeight="1">
      <c r="A52" s="27">
        <v>37</v>
      </c>
      <c r="B52" s="28"/>
      <c r="C52" s="28"/>
      <c r="D52" s="29"/>
      <c r="E52" s="29"/>
      <c r="F52" s="30"/>
      <c r="G52" s="22"/>
      <c r="H52" s="30"/>
      <c r="I52" s="22"/>
      <c r="J52" s="31"/>
      <c r="K52" s="32"/>
      <c r="L52" s="33"/>
      <c r="M52" s="34"/>
      <c r="N52" s="35"/>
    </row>
    <row r="53" spans="1:14" ht="12.75" customHeight="1">
      <c r="A53" s="27">
        <v>38</v>
      </c>
      <c r="B53" s="28"/>
      <c r="C53" s="28"/>
      <c r="D53" s="29"/>
      <c r="E53" s="29"/>
      <c r="F53" s="30"/>
      <c r="G53" s="22"/>
      <c r="H53" s="30"/>
      <c r="I53" s="22"/>
      <c r="J53" s="31"/>
      <c r="K53" s="32"/>
      <c r="L53" s="33"/>
      <c r="M53" s="34"/>
      <c r="N53" s="35"/>
    </row>
    <row r="54" spans="1:14" ht="12.75" customHeight="1">
      <c r="A54" s="27">
        <v>39</v>
      </c>
      <c r="B54" s="28"/>
      <c r="C54" s="28"/>
      <c r="D54" s="29"/>
      <c r="E54" s="29"/>
      <c r="F54" s="30"/>
      <c r="G54" s="22"/>
      <c r="H54" s="30"/>
      <c r="I54" s="22"/>
      <c r="J54" s="31"/>
      <c r="K54" s="32"/>
      <c r="L54" s="33"/>
      <c r="M54" s="34"/>
      <c r="N54" s="35"/>
    </row>
    <row r="55" spans="1:14" ht="12.75" customHeight="1">
      <c r="A55" s="27">
        <v>40</v>
      </c>
      <c r="B55" s="28"/>
      <c r="C55" s="28"/>
      <c r="D55" s="29"/>
      <c r="E55" s="29"/>
      <c r="F55" s="30"/>
      <c r="G55" s="22"/>
      <c r="H55" s="30"/>
      <c r="I55" s="22"/>
      <c r="J55" s="31"/>
      <c r="K55" s="32"/>
      <c r="L55" s="33"/>
      <c r="M55" s="34"/>
      <c r="N55" s="35"/>
    </row>
    <row r="56" spans="1:14" ht="12.75" customHeight="1">
      <c r="A56" s="27">
        <v>41</v>
      </c>
      <c r="B56" s="28"/>
      <c r="C56" s="28"/>
      <c r="D56" s="29"/>
      <c r="E56" s="29"/>
      <c r="F56" s="30"/>
      <c r="G56" s="22"/>
      <c r="H56" s="30"/>
      <c r="I56" s="22"/>
      <c r="J56" s="31"/>
      <c r="K56" s="32"/>
      <c r="L56" s="33"/>
      <c r="M56" s="34"/>
      <c r="N56" s="35"/>
    </row>
    <row r="57" spans="1:14" ht="12.75" customHeight="1">
      <c r="A57" s="27">
        <v>42</v>
      </c>
      <c r="B57" s="28"/>
      <c r="C57" s="28"/>
      <c r="D57" s="29"/>
      <c r="E57" s="29"/>
      <c r="F57" s="30"/>
      <c r="G57" s="22"/>
      <c r="H57" s="30"/>
      <c r="I57" s="22"/>
      <c r="J57" s="31"/>
      <c r="K57" s="32"/>
      <c r="L57" s="33"/>
      <c r="M57" s="34"/>
      <c r="N57" s="35"/>
    </row>
    <row r="58" spans="1:14" ht="12.75" customHeight="1">
      <c r="A58" s="27">
        <v>43</v>
      </c>
      <c r="B58" s="28"/>
      <c r="C58" s="28"/>
      <c r="D58" s="29"/>
      <c r="E58" s="29"/>
      <c r="F58" s="30"/>
      <c r="G58" s="22"/>
      <c r="H58" s="30"/>
      <c r="I58" s="22"/>
      <c r="J58" s="31"/>
      <c r="K58" s="32"/>
      <c r="L58" s="33"/>
      <c r="M58" s="34"/>
      <c r="N58" s="35"/>
    </row>
    <row r="59" spans="1:14" ht="12.75" customHeight="1">
      <c r="A59" s="27">
        <v>44</v>
      </c>
      <c r="B59" s="28"/>
      <c r="C59" s="28"/>
      <c r="D59" s="29"/>
      <c r="E59" s="29"/>
      <c r="F59" s="30"/>
      <c r="G59" s="22"/>
      <c r="H59" s="30"/>
      <c r="I59" s="22"/>
      <c r="J59" s="31"/>
      <c r="K59" s="32"/>
      <c r="L59" s="33"/>
      <c r="M59" s="34"/>
      <c r="N59" s="35"/>
    </row>
    <row r="60" spans="1:14" ht="12.75" customHeight="1">
      <c r="A60" s="27">
        <v>45</v>
      </c>
      <c r="B60" s="28"/>
      <c r="C60" s="28"/>
      <c r="D60" s="29"/>
      <c r="E60" s="29"/>
      <c r="F60" s="30"/>
      <c r="G60" s="22"/>
      <c r="H60" s="30"/>
      <c r="I60" s="22"/>
      <c r="J60" s="31"/>
      <c r="K60" s="32"/>
      <c r="L60" s="33"/>
      <c r="M60" s="34"/>
      <c r="N60" s="35"/>
    </row>
    <row r="61" spans="1:14" ht="12.75" customHeight="1">
      <c r="A61" s="27">
        <v>46</v>
      </c>
      <c r="B61" s="28"/>
      <c r="C61" s="28"/>
      <c r="D61" s="29"/>
      <c r="E61" s="29"/>
      <c r="F61" s="30"/>
      <c r="G61" s="22"/>
      <c r="H61" s="30"/>
      <c r="I61" s="22"/>
      <c r="J61" s="31"/>
      <c r="K61" s="32"/>
      <c r="L61" s="33"/>
      <c r="M61" s="34"/>
      <c r="N61" s="35"/>
    </row>
    <row r="62" spans="1:14" ht="12.75" customHeight="1">
      <c r="A62" s="27">
        <v>47</v>
      </c>
      <c r="B62" s="28"/>
      <c r="C62" s="28"/>
      <c r="D62" s="29"/>
      <c r="E62" s="29"/>
      <c r="F62" s="30"/>
      <c r="G62" s="22"/>
      <c r="H62" s="30"/>
      <c r="I62" s="22"/>
      <c r="J62" s="31"/>
      <c r="K62" s="32"/>
      <c r="L62" s="33"/>
      <c r="M62" s="34"/>
      <c r="N62" s="35"/>
    </row>
    <row r="63" spans="1:14" ht="12.75" customHeight="1">
      <c r="A63" s="27">
        <v>48</v>
      </c>
      <c r="B63" s="28"/>
      <c r="C63" s="28"/>
      <c r="D63" s="29"/>
      <c r="E63" s="29"/>
      <c r="F63" s="30"/>
      <c r="G63" s="22"/>
      <c r="H63" s="30"/>
      <c r="I63" s="22"/>
      <c r="J63" s="31"/>
      <c r="K63" s="32"/>
      <c r="L63" s="33"/>
      <c r="M63" s="34"/>
      <c r="N63" s="35"/>
    </row>
    <row r="64" spans="1:14" ht="12.75" customHeight="1">
      <c r="A64" s="27">
        <v>49</v>
      </c>
      <c r="B64" s="28"/>
      <c r="C64" s="28"/>
      <c r="D64" s="29"/>
      <c r="E64" s="29"/>
      <c r="F64" s="30"/>
      <c r="G64" s="22"/>
      <c r="H64" s="30"/>
      <c r="I64" s="22"/>
      <c r="J64" s="31"/>
      <c r="K64" s="32"/>
      <c r="L64" s="33"/>
      <c r="M64" s="34"/>
      <c r="N64" s="35"/>
    </row>
    <row r="65" spans="1:14" ht="12.75" customHeight="1">
      <c r="A65" s="27">
        <v>50</v>
      </c>
      <c r="B65" s="28"/>
      <c r="C65" s="28"/>
      <c r="D65" s="29"/>
      <c r="E65" s="29"/>
      <c r="F65" s="30"/>
      <c r="G65" s="22"/>
      <c r="H65" s="30"/>
      <c r="I65" s="22"/>
      <c r="J65" s="31"/>
      <c r="K65" s="32"/>
      <c r="L65" s="33"/>
      <c r="M65" s="34"/>
      <c r="N65" s="35"/>
    </row>
    <row r="66" spans="1:14" ht="12.75" customHeight="1">
      <c r="A66" s="27">
        <v>51</v>
      </c>
      <c r="B66" s="28"/>
      <c r="C66" s="28"/>
      <c r="D66" s="29"/>
      <c r="E66" s="29"/>
      <c r="F66" s="30"/>
      <c r="G66" s="22"/>
      <c r="H66" s="30"/>
      <c r="I66" s="22"/>
      <c r="J66" s="31"/>
      <c r="K66" s="32"/>
      <c r="L66" s="33"/>
      <c r="M66" s="34"/>
      <c r="N66" s="35"/>
    </row>
    <row r="67" spans="1:14" ht="12.75" customHeight="1">
      <c r="A67" s="27">
        <v>52</v>
      </c>
      <c r="B67" s="28"/>
      <c r="C67" s="28"/>
      <c r="D67" s="29"/>
      <c r="E67" s="29"/>
      <c r="F67" s="30"/>
      <c r="G67" s="22"/>
      <c r="H67" s="30"/>
      <c r="I67" s="22"/>
      <c r="J67" s="31"/>
      <c r="K67" s="32"/>
      <c r="L67" s="33"/>
      <c r="M67" s="34"/>
      <c r="N67" s="35"/>
    </row>
    <row r="68" spans="1:14" ht="12.75" customHeight="1">
      <c r="A68" s="27">
        <v>53</v>
      </c>
      <c r="B68" s="28"/>
      <c r="C68" s="28"/>
      <c r="D68" s="29"/>
      <c r="E68" s="29"/>
      <c r="F68" s="30"/>
      <c r="G68" s="22"/>
      <c r="H68" s="30"/>
      <c r="I68" s="22"/>
      <c r="J68" s="31"/>
      <c r="K68" s="32"/>
      <c r="L68" s="33"/>
      <c r="M68" s="34"/>
      <c r="N68" s="35"/>
    </row>
    <row r="69" spans="1:14" ht="12.75" customHeight="1">
      <c r="A69" s="27">
        <v>54</v>
      </c>
      <c r="B69" s="28"/>
      <c r="C69" s="28"/>
      <c r="D69" s="29"/>
      <c r="E69" s="29"/>
      <c r="F69" s="30"/>
      <c r="G69" s="22"/>
      <c r="H69" s="30"/>
      <c r="I69" s="22"/>
      <c r="J69" s="31"/>
      <c r="K69" s="32"/>
      <c r="L69" s="33"/>
      <c r="M69" s="34"/>
      <c r="N69" s="35"/>
    </row>
    <row r="70" spans="1:14" ht="12.75" customHeight="1">
      <c r="A70" s="27">
        <v>55</v>
      </c>
      <c r="B70" s="28"/>
      <c r="C70" s="28"/>
      <c r="D70" s="29"/>
      <c r="E70" s="29"/>
      <c r="F70" s="30"/>
      <c r="G70" s="22"/>
      <c r="H70" s="30"/>
      <c r="I70" s="22"/>
      <c r="J70" s="31"/>
      <c r="K70" s="32"/>
      <c r="L70" s="33"/>
      <c r="M70" s="34"/>
      <c r="N70" s="35"/>
    </row>
    <row r="71" spans="1:14" ht="12.75" customHeight="1">
      <c r="A71" s="27">
        <v>56</v>
      </c>
      <c r="B71" s="28"/>
      <c r="C71" s="28"/>
      <c r="D71" s="29"/>
      <c r="E71" s="29"/>
      <c r="F71" s="30"/>
      <c r="G71" s="22"/>
      <c r="H71" s="30"/>
      <c r="I71" s="22"/>
      <c r="J71" s="31"/>
      <c r="K71" s="32"/>
      <c r="L71" s="33"/>
      <c r="M71" s="34"/>
      <c r="N71" s="35"/>
    </row>
    <row r="72" spans="1:14" ht="12.75" customHeight="1">
      <c r="A72" s="27">
        <v>57</v>
      </c>
      <c r="B72" s="28"/>
      <c r="C72" s="28"/>
      <c r="D72" s="29"/>
      <c r="E72" s="29"/>
      <c r="F72" s="30"/>
      <c r="G72" s="22"/>
      <c r="H72" s="30"/>
      <c r="I72" s="22"/>
      <c r="J72" s="31"/>
      <c r="K72" s="32"/>
      <c r="L72" s="33"/>
      <c r="M72" s="34"/>
      <c r="N72" s="35"/>
    </row>
    <row r="73" spans="1:14" ht="12.75" customHeight="1">
      <c r="A73" s="27">
        <v>58</v>
      </c>
      <c r="B73" s="28"/>
      <c r="C73" s="28"/>
      <c r="D73" s="29"/>
      <c r="E73" s="29"/>
      <c r="F73" s="30"/>
      <c r="G73" s="22"/>
      <c r="H73" s="30"/>
      <c r="I73" s="22"/>
      <c r="J73" s="31"/>
      <c r="K73" s="32"/>
      <c r="L73" s="33"/>
      <c r="M73" s="34"/>
      <c r="N73" s="35"/>
    </row>
    <row r="74" spans="1:14" ht="12.75" customHeight="1">
      <c r="A74" s="27">
        <v>59</v>
      </c>
      <c r="B74" s="28"/>
      <c r="C74" s="28"/>
      <c r="D74" s="29"/>
      <c r="E74" s="29"/>
      <c r="F74" s="30"/>
      <c r="G74" s="22"/>
      <c r="H74" s="30"/>
      <c r="I74" s="22"/>
      <c r="J74" s="31"/>
      <c r="K74" s="32"/>
      <c r="L74" s="33"/>
      <c r="M74" s="34"/>
      <c r="N74" s="35"/>
    </row>
    <row r="75" spans="1:14" ht="12.75" customHeight="1">
      <c r="A75" s="27">
        <v>60</v>
      </c>
      <c r="B75" s="28"/>
      <c r="C75" s="28"/>
      <c r="D75" s="29"/>
      <c r="E75" s="29"/>
      <c r="F75" s="30"/>
      <c r="G75" s="22"/>
      <c r="H75" s="30"/>
      <c r="I75" s="22"/>
      <c r="J75" s="31"/>
      <c r="K75" s="32"/>
      <c r="L75" s="33"/>
      <c r="M75" s="34"/>
      <c r="N75" s="35"/>
    </row>
    <row r="76" spans="1:14" ht="12.75" customHeight="1">
      <c r="A76" s="27">
        <v>61</v>
      </c>
      <c r="B76" s="28"/>
      <c r="C76" s="28"/>
      <c r="D76" s="29"/>
      <c r="E76" s="29"/>
      <c r="F76" s="30"/>
      <c r="G76" s="22"/>
      <c r="H76" s="30"/>
      <c r="I76" s="22"/>
      <c r="J76" s="31"/>
      <c r="K76" s="32"/>
      <c r="L76" s="33"/>
      <c r="M76" s="34"/>
      <c r="N76" s="35"/>
    </row>
    <row r="77" spans="1:14" ht="12.75" customHeight="1">
      <c r="A77" s="27">
        <v>62</v>
      </c>
      <c r="B77" s="28"/>
      <c r="C77" s="28"/>
      <c r="D77" s="29"/>
      <c r="E77" s="29"/>
      <c r="F77" s="30"/>
      <c r="G77" s="22"/>
      <c r="H77" s="30"/>
      <c r="I77" s="22"/>
      <c r="J77" s="31"/>
      <c r="K77" s="32"/>
      <c r="L77" s="33"/>
      <c r="M77" s="34"/>
      <c r="N77" s="35"/>
    </row>
    <row r="78" spans="1:14" ht="12.75" customHeight="1">
      <c r="A78" s="27">
        <v>63</v>
      </c>
      <c r="B78" s="28"/>
      <c r="C78" s="28"/>
      <c r="D78" s="29"/>
      <c r="E78" s="29"/>
      <c r="F78" s="30"/>
      <c r="G78" s="22"/>
      <c r="H78" s="30"/>
      <c r="I78" s="22"/>
      <c r="J78" s="31"/>
      <c r="K78" s="32"/>
      <c r="L78" s="33"/>
      <c r="M78" s="34"/>
      <c r="N78" s="35"/>
    </row>
    <row r="79" spans="1:14" ht="12.75" customHeight="1">
      <c r="A79" s="27">
        <v>64</v>
      </c>
      <c r="B79" s="28"/>
      <c r="C79" s="28"/>
      <c r="D79" s="29"/>
      <c r="E79" s="29"/>
      <c r="F79" s="30"/>
      <c r="G79" s="22"/>
      <c r="H79" s="30"/>
      <c r="I79" s="22"/>
      <c r="J79" s="31"/>
      <c r="K79" s="32"/>
      <c r="L79" s="33"/>
      <c r="M79" s="34"/>
      <c r="N79" s="35"/>
    </row>
    <row r="80" spans="1:14" ht="12.75" customHeight="1">
      <c r="A80" s="27">
        <v>65</v>
      </c>
      <c r="B80" s="28"/>
      <c r="C80" s="28"/>
      <c r="D80" s="29"/>
      <c r="E80" s="29"/>
      <c r="F80" s="30"/>
      <c r="G80" s="22"/>
      <c r="H80" s="30"/>
      <c r="I80" s="22"/>
      <c r="J80" s="31"/>
      <c r="K80" s="32"/>
      <c r="L80" s="33"/>
      <c r="M80" s="34"/>
      <c r="N80" s="35"/>
    </row>
    <row r="81" spans="1:14" ht="12.75" customHeight="1">
      <c r="A81" s="27">
        <v>66</v>
      </c>
      <c r="B81" s="28"/>
      <c r="C81" s="28"/>
      <c r="D81" s="29"/>
      <c r="E81" s="29"/>
      <c r="F81" s="30"/>
      <c r="G81" s="22"/>
      <c r="H81" s="30"/>
      <c r="I81" s="22"/>
      <c r="J81" s="31"/>
      <c r="K81" s="32"/>
      <c r="L81" s="33"/>
      <c r="M81" s="34"/>
      <c r="N81" s="35"/>
    </row>
    <row r="82" spans="1:14" ht="12.75" customHeight="1">
      <c r="A82" s="27">
        <v>67</v>
      </c>
      <c r="B82" s="28"/>
      <c r="C82" s="28"/>
      <c r="D82" s="29"/>
      <c r="E82" s="29"/>
      <c r="F82" s="30"/>
      <c r="G82" s="22"/>
      <c r="H82" s="30"/>
      <c r="I82" s="22"/>
      <c r="J82" s="31"/>
      <c r="K82" s="32"/>
      <c r="L82" s="33"/>
      <c r="M82" s="34"/>
      <c r="N82" s="35"/>
    </row>
    <row r="83" spans="1:14" ht="12.75" customHeight="1">
      <c r="A83" s="27">
        <v>68</v>
      </c>
      <c r="B83" s="28"/>
      <c r="C83" s="28"/>
      <c r="D83" s="29"/>
      <c r="E83" s="29"/>
      <c r="F83" s="30"/>
      <c r="G83" s="22"/>
      <c r="H83" s="30"/>
      <c r="I83" s="22"/>
      <c r="J83" s="31"/>
      <c r="K83" s="32"/>
      <c r="L83" s="33"/>
      <c r="M83" s="34"/>
      <c r="N83" s="35"/>
    </row>
    <row r="84" spans="1:14" ht="12.75" customHeight="1">
      <c r="A84" s="27">
        <v>69</v>
      </c>
      <c r="B84" s="28"/>
      <c r="C84" s="28"/>
      <c r="D84" s="29"/>
      <c r="E84" s="29"/>
      <c r="F84" s="30"/>
      <c r="G84" s="22"/>
      <c r="H84" s="30"/>
      <c r="I84" s="22"/>
      <c r="J84" s="31"/>
      <c r="K84" s="32"/>
      <c r="L84" s="33"/>
      <c r="M84" s="34"/>
      <c r="N84" s="35"/>
    </row>
    <row r="85" spans="1:14" ht="12.75" customHeight="1">
      <c r="A85" s="27">
        <v>70</v>
      </c>
      <c r="B85" s="28"/>
      <c r="C85" s="28"/>
      <c r="D85" s="29"/>
      <c r="E85" s="29"/>
      <c r="F85" s="30"/>
      <c r="G85" s="22"/>
      <c r="H85" s="30"/>
      <c r="I85" s="22"/>
      <c r="J85" s="31"/>
      <c r="K85" s="32"/>
      <c r="L85" s="33"/>
      <c r="M85" s="34"/>
      <c r="N85" s="35"/>
    </row>
    <row r="86" spans="1:14" ht="12.75" customHeight="1">
      <c r="A86" s="27">
        <v>71</v>
      </c>
      <c r="B86" s="28"/>
      <c r="C86" s="28"/>
      <c r="D86" s="29"/>
      <c r="E86" s="29"/>
      <c r="F86" s="30"/>
      <c r="G86" s="22"/>
      <c r="H86" s="30"/>
      <c r="I86" s="22"/>
      <c r="J86" s="31"/>
      <c r="K86" s="32"/>
      <c r="L86" s="33"/>
      <c r="M86" s="34"/>
      <c r="N86" s="35"/>
    </row>
    <row r="87" spans="1:14" ht="12.75" customHeight="1">
      <c r="A87" s="27">
        <v>72</v>
      </c>
      <c r="B87" s="28"/>
      <c r="C87" s="28"/>
      <c r="D87" s="29"/>
      <c r="E87" s="29"/>
      <c r="F87" s="30"/>
      <c r="G87" s="22"/>
      <c r="H87" s="30"/>
      <c r="I87" s="22"/>
      <c r="J87" s="31"/>
      <c r="K87" s="32"/>
      <c r="L87" s="33"/>
      <c r="M87" s="34"/>
      <c r="N87" s="35"/>
    </row>
    <row r="88" spans="1:14" ht="12.75" customHeight="1">
      <c r="A88" s="27">
        <v>73</v>
      </c>
      <c r="B88" s="28"/>
      <c r="C88" s="28"/>
      <c r="D88" s="29"/>
      <c r="E88" s="29"/>
      <c r="F88" s="30"/>
      <c r="G88" s="22"/>
      <c r="H88" s="30"/>
      <c r="I88" s="22"/>
      <c r="J88" s="31"/>
      <c r="K88" s="32"/>
      <c r="L88" s="33"/>
      <c r="M88" s="34"/>
      <c r="N88" s="35"/>
    </row>
    <row r="89" spans="1:14" ht="12.75" customHeight="1">
      <c r="A89" s="27">
        <v>74</v>
      </c>
      <c r="B89" s="28"/>
      <c r="C89" s="28"/>
      <c r="D89" s="29"/>
      <c r="E89" s="29"/>
      <c r="F89" s="30"/>
      <c r="G89" s="22"/>
      <c r="H89" s="30"/>
      <c r="I89" s="22"/>
      <c r="J89" s="31"/>
      <c r="K89" s="32"/>
      <c r="L89" s="33"/>
      <c r="M89" s="34"/>
      <c r="N89" s="35"/>
    </row>
    <row r="90" spans="1:14" ht="12.75" customHeight="1">
      <c r="A90" s="27">
        <v>75</v>
      </c>
      <c r="B90" s="28"/>
      <c r="C90" s="28"/>
      <c r="D90" s="29"/>
      <c r="E90" s="29"/>
      <c r="F90" s="30"/>
      <c r="G90" s="22"/>
      <c r="H90" s="30"/>
      <c r="I90" s="22"/>
      <c r="J90" s="31"/>
      <c r="K90" s="32"/>
      <c r="L90" s="33"/>
      <c r="M90" s="34"/>
      <c r="N90" s="35"/>
    </row>
    <row r="91" spans="1:14" ht="12.75" customHeight="1">
      <c r="A91" s="27">
        <v>76</v>
      </c>
      <c r="B91" s="28"/>
      <c r="C91" s="28"/>
      <c r="D91" s="29"/>
      <c r="E91" s="29"/>
      <c r="F91" s="30"/>
      <c r="G91" s="22"/>
      <c r="H91" s="30"/>
      <c r="I91" s="22"/>
      <c r="J91" s="31"/>
      <c r="K91" s="32"/>
      <c r="L91" s="33"/>
      <c r="M91" s="34"/>
      <c r="N91" s="35"/>
    </row>
    <row r="92" spans="1:14" ht="12.75" customHeight="1">
      <c r="A92" s="27">
        <v>77</v>
      </c>
      <c r="B92" s="28"/>
      <c r="C92" s="28"/>
      <c r="D92" s="29"/>
      <c r="E92" s="29"/>
      <c r="F92" s="30"/>
      <c r="G92" s="22"/>
      <c r="H92" s="30"/>
      <c r="I92" s="22"/>
      <c r="J92" s="31"/>
      <c r="K92" s="32"/>
      <c r="L92" s="33"/>
      <c r="M92" s="34"/>
      <c r="N92" s="35"/>
    </row>
    <row r="93" spans="1:14" ht="12.75" customHeight="1">
      <c r="A93" s="27">
        <v>78</v>
      </c>
      <c r="B93" s="28"/>
      <c r="C93" s="28"/>
      <c r="D93" s="29"/>
      <c r="E93" s="29"/>
      <c r="F93" s="30"/>
      <c r="G93" s="22"/>
      <c r="H93" s="30"/>
      <c r="I93" s="22"/>
      <c r="J93" s="31"/>
      <c r="K93" s="32"/>
      <c r="L93" s="33"/>
      <c r="M93" s="34"/>
      <c r="N93" s="35"/>
    </row>
    <row r="94" spans="1:14" ht="12.75" customHeight="1">
      <c r="A94" s="27">
        <v>79</v>
      </c>
      <c r="B94" s="28"/>
      <c r="C94" s="28"/>
      <c r="D94" s="29"/>
      <c r="E94" s="29"/>
      <c r="F94" s="30"/>
      <c r="G94" s="22"/>
      <c r="H94" s="30"/>
      <c r="I94" s="22"/>
      <c r="J94" s="31"/>
      <c r="K94" s="32"/>
      <c r="L94" s="33"/>
      <c r="M94" s="34"/>
      <c r="N94" s="35"/>
    </row>
    <row r="95" spans="1:14" ht="12.75" customHeight="1">
      <c r="A95" s="27">
        <v>80</v>
      </c>
      <c r="B95" s="28"/>
      <c r="C95" s="28"/>
      <c r="D95" s="29"/>
      <c r="E95" s="29"/>
      <c r="F95" s="30"/>
      <c r="G95" s="22"/>
      <c r="H95" s="30"/>
      <c r="I95" s="22"/>
      <c r="J95" s="31"/>
      <c r="K95" s="32"/>
      <c r="L95" s="33"/>
      <c r="M95" s="34"/>
      <c r="N95" s="35"/>
    </row>
    <row r="96" spans="1:14" ht="12.75" customHeight="1">
      <c r="A96" s="27">
        <v>81</v>
      </c>
      <c r="B96" s="28"/>
      <c r="C96" s="28"/>
      <c r="D96" s="29"/>
      <c r="E96" s="29"/>
      <c r="F96" s="30"/>
      <c r="G96" s="22"/>
      <c r="H96" s="30"/>
      <c r="I96" s="22"/>
      <c r="J96" s="31"/>
      <c r="K96" s="32"/>
      <c r="L96" s="33"/>
      <c r="M96" s="34"/>
      <c r="N96" s="35"/>
    </row>
    <row r="97" spans="1:14" ht="12.75" customHeight="1">
      <c r="A97" s="27">
        <v>82</v>
      </c>
      <c r="B97" s="28"/>
      <c r="C97" s="28"/>
      <c r="D97" s="29"/>
      <c r="E97" s="29"/>
      <c r="F97" s="30"/>
      <c r="G97" s="22"/>
      <c r="H97" s="30"/>
      <c r="I97" s="22"/>
      <c r="J97" s="31"/>
      <c r="K97" s="32"/>
      <c r="L97" s="33"/>
      <c r="M97" s="34"/>
      <c r="N97" s="35"/>
    </row>
    <row r="98" spans="1:14" ht="12.75" customHeight="1">
      <c r="A98" s="27">
        <v>83</v>
      </c>
      <c r="B98" s="28"/>
      <c r="C98" s="28"/>
      <c r="D98" s="29"/>
      <c r="E98" s="29"/>
      <c r="F98" s="30"/>
      <c r="G98" s="22"/>
      <c r="H98" s="30"/>
      <c r="I98" s="22"/>
      <c r="J98" s="31"/>
      <c r="K98" s="32"/>
      <c r="L98" s="33"/>
      <c r="M98" s="34"/>
      <c r="N98" s="35"/>
    </row>
    <row r="99" spans="1:14" ht="12.75" customHeight="1">
      <c r="A99" s="27">
        <v>84</v>
      </c>
      <c r="B99" s="28"/>
      <c r="C99" s="28"/>
      <c r="D99" s="29"/>
      <c r="E99" s="29"/>
      <c r="F99" s="30"/>
      <c r="G99" s="22"/>
      <c r="H99" s="30"/>
      <c r="I99" s="22"/>
      <c r="J99" s="31"/>
      <c r="K99" s="32"/>
      <c r="L99" s="33"/>
      <c r="M99" s="34"/>
      <c r="N99" s="35"/>
    </row>
    <row r="100" spans="1:14" ht="12.75" customHeight="1">
      <c r="A100" s="27">
        <v>85</v>
      </c>
      <c r="B100" s="28"/>
      <c r="C100" s="28"/>
      <c r="D100" s="29"/>
      <c r="E100" s="29"/>
      <c r="F100" s="30"/>
      <c r="G100" s="22"/>
      <c r="H100" s="30"/>
      <c r="I100" s="22"/>
      <c r="J100" s="31"/>
      <c r="K100" s="32"/>
      <c r="L100" s="33"/>
      <c r="M100" s="34"/>
      <c r="N100" s="35"/>
    </row>
    <row r="101" spans="1:14" ht="12.75" customHeight="1">
      <c r="A101" s="27">
        <v>86</v>
      </c>
      <c r="B101" s="28"/>
      <c r="C101" s="28"/>
      <c r="D101" s="29"/>
      <c r="E101" s="29"/>
      <c r="F101" s="30"/>
      <c r="G101" s="22"/>
      <c r="H101" s="30"/>
      <c r="I101" s="22"/>
      <c r="J101" s="31"/>
      <c r="K101" s="32"/>
      <c r="L101" s="33"/>
      <c r="M101" s="34"/>
      <c r="N101" s="35"/>
    </row>
    <row r="102" spans="1:14" ht="12.75" customHeight="1">
      <c r="A102" s="27">
        <v>87</v>
      </c>
      <c r="B102" s="28"/>
      <c r="C102" s="28"/>
      <c r="D102" s="29"/>
      <c r="E102" s="29"/>
      <c r="F102" s="30"/>
      <c r="G102" s="22"/>
      <c r="H102" s="30"/>
      <c r="I102" s="22"/>
      <c r="J102" s="31"/>
      <c r="K102" s="32"/>
      <c r="L102" s="33"/>
      <c r="M102" s="34"/>
      <c r="N102" s="35"/>
    </row>
    <row r="103" spans="1:14" ht="12.75" customHeight="1">
      <c r="A103" s="27">
        <v>88</v>
      </c>
      <c r="B103" s="28"/>
      <c r="C103" s="28"/>
      <c r="D103" s="29"/>
      <c r="E103" s="29"/>
      <c r="F103" s="30"/>
      <c r="G103" s="22"/>
      <c r="H103" s="30"/>
      <c r="I103" s="22"/>
      <c r="J103" s="31"/>
      <c r="K103" s="32"/>
      <c r="L103" s="33"/>
      <c r="M103" s="34"/>
      <c r="N103" s="35"/>
    </row>
    <row r="104" spans="1:14" ht="12.75" customHeight="1">
      <c r="A104" s="27">
        <v>89</v>
      </c>
      <c r="B104" s="28"/>
      <c r="C104" s="28"/>
      <c r="D104" s="29"/>
      <c r="E104" s="29"/>
      <c r="F104" s="30"/>
      <c r="G104" s="22"/>
      <c r="H104" s="30"/>
      <c r="I104" s="22"/>
      <c r="J104" s="31"/>
      <c r="K104" s="32"/>
      <c r="L104" s="33"/>
      <c r="M104" s="34"/>
      <c r="N104" s="35"/>
    </row>
    <row r="105" spans="1:14" ht="12.75" customHeight="1">
      <c r="A105" s="27">
        <v>90</v>
      </c>
      <c r="B105" s="28"/>
      <c r="C105" s="28"/>
      <c r="D105" s="29"/>
      <c r="E105" s="29"/>
      <c r="F105" s="30"/>
      <c r="G105" s="22"/>
      <c r="H105" s="30"/>
      <c r="I105" s="22"/>
      <c r="J105" s="31"/>
      <c r="K105" s="32"/>
      <c r="L105" s="33"/>
      <c r="M105" s="34"/>
      <c r="N105" s="35"/>
    </row>
    <row r="106" spans="1:14" ht="12.75" customHeight="1">
      <c r="A106" s="27">
        <v>91</v>
      </c>
      <c r="B106" s="28"/>
      <c r="C106" s="28"/>
      <c r="D106" s="29"/>
      <c r="E106" s="29"/>
      <c r="F106" s="30"/>
      <c r="G106" s="22"/>
      <c r="H106" s="30"/>
      <c r="I106" s="22"/>
      <c r="J106" s="31"/>
      <c r="K106" s="32"/>
      <c r="L106" s="33"/>
      <c r="M106" s="34"/>
      <c r="N106" s="35"/>
    </row>
    <row r="107" spans="1:14" ht="12.75" customHeight="1">
      <c r="A107" s="27">
        <v>92</v>
      </c>
      <c r="B107" s="28"/>
      <c r="C107" s="28"/>
      <c r="D107" s="29"/>
      <c r="E107" s="29"/>
      <c r="F107" s="30"/>
      <c r="G107" s="22"/>
      <c r="H107" s="30"/>
      <c r="I107" s="22"/>
      <c r="J107" s="31"/>
      <c r="K107" s="32"/>
      <c r="L107" s="33"/>
      <c r="M107" s="34"/>
      <c r="N107" s="35"/>
    </row>
    <row r="108" spans="1:14" ht="12.75" customHeight="1">
      <c r="A108" s="27">
        <v>93</v>
      </c>
      <c r="B108" s="28"/>
      <c r="C108" s="28"/>
      <c r="D108" s="29"/>
      <c r="E108" s="29"/>
      <c r="F108" s="30"/>
      <c r="G108" s="22"/>
      <c r="H108" s="30"/>
      <c r="I108" s="22"/>
      <c r="J108" s="31"/>
      <c r="K108" s="32"/>
      <c r="L108" s="33"/>
      <c r="M108" s="34"/>
      <c r="N108" s="35"/>
    </row>
    <row r="109" spans="1:14" ht="12.75" customHeight="1">
      <c r="A109" s="27">
        <v>94</v>
      </c>
      <c r="B109" s="28"/>
      <c r="C109" s="28"/>
      <c r="D109" s="29"/>
      <c r="E109" s="29"/>
      <c r="F109" s="30"/>
      <c r="G109" s="22"/>
      <c r="H109" s="30"/>
      <c r="I109" s="22"/>
      <c r="J109" s="31"/>
      <c r="K109" s="32"/>
      <c r="L109" s="33"/>
      <c r="M109" s="34"/>
      <c r="N109" s="35"/>
    </row>
    <row r="110" spans="1:14" ht="12.75" customHeight="1">
      <c r="A110" s="27">
        <v>95</v>
      </c>
      <c r="B110" s="28"/>
      <c r="C110" s="28"/>
      <c r="D110" s="29"/>
      <c r="E110" s="29"/>
      <c r="F110" s="30"/>
      <c r="G110" s="22"/>
      <c r="H110" s="30"/>
      <c r="I110" s="22"/>
      <c r="J110" s="31"/>
      <c r="K110" s="32"/>
      <c r="L110" s="33"/>
      <c r="M110" s="34"/>
      <c r="N110" s="35"/>
    </row>
    <row r="111" spans="1:14" ht="12.75" customHeight="1">
      <c r="A111" s="27">
        <v>96</v>
      </c>
      <c r="B111" s="28"/>
      <c r="C111" s="28"/>
      <c r="D111" s="29"/>
      <c r="E111" s="29"/>
      <c r="F111" s="30"/>
      <c r="G111" s="22"/>
      <c r="H111" s="30"/>
      <c r="I111" s="22"/>
      <c r="J111" s="31"/>
      <c r="K111" s="32"/>
      <c r="L111" s="33"/>
      <c r="M111" s="34"/>
      <c r="N111" s="35"/>
    </row>
    <row r="112" spans="1:14" ht="12.75" customHeight="1">
      <c r="A112" s="27">
        <v>97</v>
      </c>
      <c r="B112" s="28"/>
      <c r="C112" s="28"/>
      <c r="D112" s="29"/>
      <c r="E112" s="29"/>
      <c r="F112" s="30"/>
      <c r="G112" s="22"/>
      <c r="H112" s="30"/>
      <c r="I112" s="22"/>
      <c r="J112" s="31"/>
      <c r="K112" s="32"/>
      <c r="L112" s="33"/>
      <c r="M112" s="34"/>
      <c r="N112" s="35"/>
    </row>
    <row r="113" spans="1:14" ht="12.75" customHeight="1">
      <c r="A113" s="27">
        <v>98</v>
      </c>
      <c r="B113" s="28"/>
      <c r="C113" s="28"/>
      <c r="D113" s="29"/>
      <c r="E113" s="29"/>
      <c r="F113" s="30"/>
      <c r="G113" s="22"/>
      <c r="H113" s="30"/>
      <c r="I113" s="22"/>
      <c r="J113" s="31"/>
      <c r="K113" s="32"/>
      <c r="L113" s="33"/>
      <c r="M113" s="34"/>
      <c r="N113" s="35"/>
    </row>
    <row r="114" spans="1:14" ht="12.75" customHeight="1">
      <c r="A114" s="27">
        <v>99</v>
      </c>
      <c r="B114" s="28"/>
      <c r="C114" s="28"/>
      <c r="D114" s="29"/>
      <c r="E114" s="29"/>
      <c r="F114" s="30"/>
      <c r="G114" s="22"/>
      <c r="H114" s="30"/>
      <c r="I114" s="22"/>
      <c r="J114" s="31"/>
      <c r="K114" s="32"/>
      <c r="L114" s="33"/>
      <c r="M114" s="34"/>
      <c r="N114" s="35"/>
    </row>
    <row r="115" spans="1:14" ht="12.75" customHeight="1">
      <c r="A115" s="27">
        <v>100</v>
      </c>
      <c r="B115" s="28"/>
      <c r="C115" s="28"/>
      <c r="D115" s="29"/>
      <c r="E115" s="29"/>
      <c r="F115" s="30"/>
      <c r="G115" s="22"/>
      <c r="H115" s="30"/>
      <c r="I115" s="22"/>
      <c r="J115" s="31"/>
      <c r="K115" s="32"/>
      <c r="L115" s="33"/>
      <c r="M115" s="34"/>
      <c r="N115" s="35"/>
    </row>
  </sheetData>
  <sheetProtection sheet="1" objects="1" scenarios="1" formatCells="0" formatColumns="0" formatRows="0" insertColumns="0" insertRows="0" deleteColumns="0" deleteRows="0"/>
  <protectedRanges>
    <protectedRange sqref="D3:G3" name="範囲1"/>
    <protectedRange sqref="D5:G12" name="範囲2"/>
    <protectedRange sqref="B16:M115" name="範囲3"/>
  </protectedRanges>
  <mergeCells count="38">
    <mergeCell ref="A1:D1"/>
    <mergeCell ref="G1:N1"/>
    <mergeCell ref="A6:C6"/>
    <mergeCell ref="A7:C7"/>
    <mergeCell ref="H7:N7"/>
    <mergeCell ref="D3:G3"/>
    <mergeCell ref="D5:G5"/>
    <mergeCell ref="D6:G6"/>
    <mergeCell ref="D7:G7"/>
    <mergeCell ref="A2:N2"/>
    <mergeCell ref="A4:N4"/>
    <mergeCell ref="H5:N5"/>
    <mergeCell ref="A3:C3"/>
    <mergeCell ref="A5:C5"/>
    <mergeCell ref="I3:N3"/>
    <mergeCell ref="H6:N6"/>
    <mergeCell ref="D8:G8"/>
    <mergeCell ref="D9:G9"/>
    <mergeCell ref="D10:G10"/>
    <mergeCell ref="A14:A15"/>
    <mergeCell ref="B14:B15"/>
    <mergeCell ref="C14:C15"/>
    <mergeCell ref="D14:E14"/>
    <mergeCell ref="A8:C10"/>
    <mergeCell ref="D11:G11"/>
    <mergeCell ref="F14:G14"/>
    <mergeCell ref="A12:C12"/>
    <mergeCell ref="H12:N12"/>
    <mergeCell ref="A13:N13"/>
    <mergeCell ref="D12:G12"/>
    <mergeCell ref="A11:C11"/>
    <mergeCell ref="H8:N8"/>
    <mergeCell ref="H9:N9"/>
    <mergeCell ref="H10:N10"/>
    <mergeCell ref="H11:N11"/>
    <mergeCell ref="J14:J15"/>
    <mergeCell ref="H14:I14"/>
    <mergeCell ref="K14:M14"/>
  </mergeCells>
  <dataValidations count="2">
    <dataValidation type="list" allowBlank="1" showInputMessage="1" showErrorMessage="1" sqref="B16:B115">
      <formula1>区分</formula1>
    </dataValidation>
    <dataValidation type="list" allowBlank="1" showInputMessage="1" showErrorMessage="1" sqref="C16:C115">
      <formula1>性別</formula1>
    </dataValidation>
  </dataValidations>
  <printOptions/>
  <pageMargins left="0.5905511811023623" right="0.3937007874015748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H1" sqref="H1"/>
    </sheetView>
  </sheetViews>
  <sheetFormatPr defaultColWidth="9.00390625" defaultRowHeight="13.5"/>
  <cols>
    <col min="1" max="1" width="3.375" style="19" customWidth="1"/>
    <col min="2" max="2" width="5.00390625" style="19" customWidth="1"/>
    <col min="3" max="6" width="6.125" style="19" customWidth="1"/>
    <col min="7" max="7" width="4.00390625" style="20" customWidth="1"/>
    <col min="8" max="12" width="15.875" style="19" customWidth="1"/>
    <col min="13" max="13" width="7.00390625" style="19" customWidth="1"/>
    <col min="14" max="14" width="8.00390625" style="19" customWidth="1"/>
    <col min="15" max="15" width="9.00390625" style="19" hidden="1" customWidth="1"/>
    <col min="16" max="16" width="0" style="19" hidden="1" customWidth="1"/>
    <col min="17" max="16384" width="9.00390625" style="19" customWidth="1"/>
  </cols>
  <sheetData>
    <row r="1" spans="1:12" ht="18.75">
      <c r="A1" s="140" t="s">
        <v>34</v>
      </c>
      <c r="B1" s="140"/>
      <c r="C1" s="140"/>
      <c r="D1" s="140"/>
      <c r="E1" s="140"/>
      <c r="F1" s="140"/>
      <c r="G1" s="140"/>
      <c r="H1" s="80" t="s">
        <v>105</v>
      </c>
      <c r="I1" s="134" t="str">
        <f>HYPERLINK("mailto:hirosaki2018@mutsu-rk.jp","hirosaki2018@mutsu-rk.jp")</f>
        <v>hirosaki2018@mutsu-rk.jp</v>
      </c>
      <c r="J1" s="135"/>
      <c r="K1" s="135"/>
      <c r="L1" s="135"/>
    </row>
    <row r="2" spans="1:7" ht="11.25">
      <c r="A2" s="107"/>
      <c r="B2" s="107"/>
      <c r="C2" s="107"/>
      <c r="D2" s="107"/>
      <c r="E2" s="107"/>
      <c r="F2" s="107"/>
      <c r="G2" s="107"/>
    </row>
    <row r="3" spans="1:9" ht="13.5" customHeight="1">
      <c r="A3" s="110" t="s">
        <v>35</v>
      </c>
      <c r="B3" s="110"/>
      <c r="C3" s="141" t="s">
        <v>129</v>
      </c>
      <c r="D3" s="142"/>
      <c r="E3" s="142"/>
      <c r="F3" s="142"/>
      <c r="G3" s="142"/>
      <c r="H3" s="142"/>
      <c r="I3" s="79" t="s">
        <v>130</v>
      </c>
    </row>
    <row r="4" spans="1:9" ht="13.5" customHeight="1">
      <c r="A4" s="110" t="s">
        <v>36</v>
      </c>
      <c r="B4" s="110"/>
      <c r="C4" s="143" t="str">
        <f>IF('登録管理'!D3="","",'登録管理'!D3)</f>
        <v>弘前市秋季一般個人</v>
      </c>
      <c r="D4" s="144"/>
      <c r="E4" s="144"/>
      <c r="F4" s="144"/>
      <c r="G4" s="144"/>
      <c r="H4" s="144"/>
      <c r="I4" s="79" t="s">
        <v>103</v>
      </c>
    </row>
    <row r="5" spans="1:7" ht="13.5" customHeight="1">
      <c r="A5" s="50"/>
      <c r="B5" s="50"/>
      <c r="C5" s="43"/>
      <c r="D5" s="43"/>
      <c r="E5" s="43"/>
      <c r="F5" s="43"/>
      <c r="G5" s="43"/>
    </row>
    <row r="6" spans="1:12" ht="11.25">
      <c r="A6" s="43"/>
      <c r="B6" s="43"/>
      <c r="C6" s="43"/>
      <c r="D6" s="43"/>
      <c r="E6" s="43"/>
      <c r="F6" s="43"/>
      <c r="G6" s="43"/>
      <c r="H6" s="44"/>
      <c r="I6" s="44"/>
      <c r="J6" s="44"/>
      <c r="K6" s="44"/>
      <c r="L6" s="44"/>
    </row>
    <row r="7" spans="2:13" ht="13.5" customHeight="1">
      <c r="B7" s="46"/>
      <c r="C7" s="147" t="s">
        <v>60</v>
      </c>
      <c r="D7" s="127" t="s">
        <v>45</v>
      </c>
      <c r="E7" s="128" t="s">
        <v>46</v>
      </c>
      <c r="F7" s="110" t="s">
        <v>55</v>
      </c>
      <c r="G7" s="64"/>
      <c r="H7" s="130" t="s">
        <v>99</v>
      </c>
      <c r="I7" s="127" t="s">
        <v>43</v>
      </c>
      <c r="J7" s="127"/>
      <c r="K7" s="128" t="s">
        <v>44</v>
      </c>
      <c r="L7" s="128"/>
      <c r="M7" s="65"/>
    </row>
    <row r="8" spans="2:13" ht="13.5" customHeight="1">
      <c r="B8" s="46"/>
      <c r="C8" s="147"/>
      <c r="D8" s="127"/>
      <c r="E8" s="128"/>
      <c r="F8" s="110"/>
      <c r="G8" s="64"/>
      <c r="H8" s="131"/>
      <c r="I8" s="38"/>
      <c r="J8" s="38"/>
      <c r="K8" s="37"/>
      <c r="L8" s="37"/>
      <c r="M8" s="65"/>
    </row>
    <row r="9" spans="2:13" ht="13.5" customHeight="1">
      <c r="B9" s="46"/>
      <c r="C9" s="147"/>
      <c r="D9" s="127"/>
      <c r="E9" s="128"/>
      <c r="F9" s="110"/>
      <c r="G9" s="64"/>
      <c r="H9" s="131"/>
      <c r="I9" s="36"/>
      <c r="J9" s="36"/>
      <c r="K9" s="36"/>
      <c r="L9" s="36"/>
      <c r="M9" s="65"/>
    </row>
    <row r="10" spans="2:13" ht="13.5" customHeight="1">
      <c r="B10" s="46"/>
      <c r="C10" s="147"/>
      <c r="D10" s="133">
        <f>COUNTIF(O16:O115,"&gt;0")</f>
        <v>0</v>
      </c>
      <c r="E10" s="133">
        <f>COUNTIF(P16:P115,"&gt;0")</f>
        <v>0</v>
      </c>
      <c r="F10" s="133">
        <f>SUM(D10:E12)</f>
        <v>0</v>
      </c>
      <c r="G10" s="64"/>
      <c r="H10" s="131"/>
      <c r="I10" s="105"/>
      <c r="J10" s="36"/>
      <c r="K10" s="36"/>
      <c r="L10" s="36"/>
      <c r="M10" s="65"/>
    </row>
    <row r="11" spans="2:13" ht="11.25" customHeight="1">
      <c r="B11" s="46"/>
      <c r="C11" s="147"/>
      <c r="D11" s="133"/>
      <c r="E11" s="133"/>
      <c r="F11" s="133"/>
      <c r="G11" s="64"/>
      <c r="H11" s="132"/>
      <c r="I11" s="36"/>
      <c r="J11" s="36"/>
      <c r="K11" s="36"/>
      <c r="L11" s="36"/>
      <c r="M11" s="65"/>
    </row>
    <row r="12" spans="2:13" ht="11.25" customHeight="1">
      <c r="B12" s="46"/>
      <c r="C12" s="147"/>
      <c r="D12" s="133"/>
      <c r="E12" s="133"/>
      <c r="F12" s="133"/>
      <c r="G12" s="64"/>
      <c r="H12" s="49" t="s">
        <v>42</v>
      </c>
      <c r="I12" s="66">
        <f>COUNTA(I9:I11)</f>
        <v>0</v>
      </c>
      <c r="J12" s="66">
        <f>COUNTA(J9:J11)</f>
        <v>0</v>
      </c>
      <c r="K12" s="66">
        <f>COUNTA(K9:K11)</f>
        <v>0</v>
      </c>
      <c r="L12" s="66">
        <f>COUNTA(L9:L11)</f>
        <v>0</v>
      </c>
      <c r="M12" s="65"/>
    </row>
    <row r="13" spans="1:14" ht="11.25">
      <c r="A13" s="44"/>
      <c r="B13" s="44"/>
      <c r="C13" s="44"/>
      <c r="D13" s="44"/>
      <c r="E13" s="44"/>
      <c r="F13" s="44"/>
      <c r="G13" s="44"/>
      <c r="H13" s="45"/>
      <c r="I13" s="45"/>
      <c r="J13" s="45"/>
      <c r="K13" s="45"/>
      <c r="L13" s="45"/>
      <c r="M13" s="44"/>
      <c r="N13" s="44"/>
    </row>
    <row r="14" spans="1:16" ht="13.5" customHeight="1">
      <c r="A14" s="109" t="s">
        <v>57</v>
      </c>
      <c r="B14" s="109" t="s">
        <v>3</v>
      </c>
      <c r="C14" s="109" t="s">
        <v>17</v>
      </c>
      <c r="D14" s="109"/>
      <c r="E14" s="136" t="s">
        <v>13</v>
      </c>
      <c r="F14" s="137"/>
      <c r="G14" s="109" t="s">
        <v>7</v>
      </c>
      <c r="H14" s="129" t="s">
        <v>41</v>
      </c>
      <c r="I14" s="129"/>
      <c r="J14" s="129"/>
      <c r="K14" s="129"/>
      <c r="L14" s="129"/>
      <c r="M14" s="125" t="s">
        <v>59</v>
      </c>
      <c r="N14" s="109" t="s">
        <v>58</v>
      </c>
      <c r="O14" s="47" t="s">
        <v>61</v>
      </c>
      <c r="P14" s="47" t="s">
        <v>61</v>
      </c>
    </row>
    <row r="15" spans="1:16" ht="11.25">
      <c r="A15" s="109"/>
      <c r="B15" s="109"/>
      <c r="C15" s="23" t="s">
        <v>39</v>
      </c>
      <c r="D15" s="23" t="s">
        <v>40</v>
      </c>
      <c r="E15" s="138"/>
      <c r="F15" s="139"/>
      <c r="G15" s="109"/>
      <c r="H15" s="94">
        <v>1</v>
      </c>
      <c r="I15" s="94">
        <v>2</v>
      </c>
      <c r="J15" s="94">
        <v>3</v>
      </c>
      <c r="K15" s="94"/>
      <c r="L15" s="94"/>
      <c r="M15" s="126"/>
      <c r="N15" s="109"/>
      <c r="O15" s="48" t="s">
        <v>63</v>
      </c>
      <c r="P15" s="48" t="s">
        <v>64</v>
      </c>
    </row>
    <row r="16" spans="1:16" ht="14.25" customHeight="1">
      <c r="A16" s="27">
        <v>1</v>
      </c>
      <c r="B16" s="82">
        <f>IF('登録管理'!C16="","",'登録管理'!C16)</f>
      </c>
      <c r="C16" s="81">
        <f>IF('登録管理'!D16="","",'登録管理'!D16)</f>
      </c>
      <c r="D16" s="81">
        <f>IF('登録管理'!E16="","",'登録管理'!E16)</f>
      </c>
      <c r="E16" s="145">
        <f>IF(AND('登録管理'!F16="",'登録管理'!G16=""),"",'登録管理'!F16&amp;"　"&amp;'登録管理'!G16)</f>
      </c>
      <c r="F16" s="146"/>
      <c r="G16" s="83">
        <f>IF('登録管理'!J16="","",'登録管理'!J16)</f>
      </c>
      <c r="H16" s="81"/>
      <c r="I16" s="96"/>
      <c r="J16" s="96"/>
      <c r="K16" s="97"/>
      <c r="L16" s="97"/>
      <c r="M16" s="59">
        <f>IF(COUNTA(H16:J16)=0,"",COUNTA(H16:J16))</f>
      </c>
      <c r="N16" s="67">
        <f>IF('登録管理'!N16="","",'登録管理'!N16)</f>
      </c>
      <c r="O16" s="19">
        <f>IF(B16="男子",COUNTA(H16:L16),0)</f>
        <v>0</v>
      </c>
      <c r="P16" s="19">
        <f>IF(B16="女子",COUNTA(H16:L16),0)</f>
        <v>0</v>
      </c>
    </row>
    <row r="17" spans="1:16" ht="14.25" customHeight="1">
      <c r="A17" s="27">
        <v>2</v>
      </c>
      <c r="B17" s="82">
        <f>IF('登録管理'!C17="","",'登録管理'!C17)</f>
      </c>
      <c r="C17" s="81">
        <f>IF('登録管理'!D17="","",'登録管理'!D17)</f>
      </c>
      <c r="D17" s="81">
        <f>IF('登録管理'!E17="","",'登録管理'!E17)</f>
      </c>
      <c r="E17" s="145">
        <f>IF(AND('登録管理'!F17="",'登録管理'!G17=""),"",'登録管理'!F17&amp;"　"&amp;'登録管理'!G17)</f>
      </c>
      <c r="F17" s="146"/>
      <c r="G17" s="83">
        <f>IF('登録管理'!J17="","",'登録管理'!J17)</f>
      </c>
      <c r="H17" s="81"/>
      <c r="I17" s="96"/>
      <c r="J17" s="96"/>
      <c r="K17" s="97"/>
      <c r="L17" s="97"/>
      <c r="M17" s="59">
        <f aca="true" t="shared" si="0" ref="M17:M80">IF(COUNTA(H17:J17)=0,"",COUNTA(H17:J17))</f>
      </c>
      <c r="N17" s="67">
        <f>IF('登録管理'!N17="","",'登録管理'!N17)</f>
      </c>
      <c r="O17" s="19">
        <f aca="true" t="shared" si="1" ref="O17:O80">IF(B17="男子",COUNTA(H17:L17),0)</f>
        <v>0</v>
      </c>
      <c r="P17" s="19">
        <f aca="true" t="shared" si="2" ref="P17:P80">IF(B17="女子",COUNTA(H17:L17),0)</f>
        <v>0</v>
      </c>
    </row>
    <row r="18" spans="1:16" ht="14.25" customHeight="1">
      <c r="A18" s="27">
        <v>3</v>
      </c>
      <c r="B18" s="82">
        <f>IF('登録管理'!C18="","",'登録管理'!C18)</f>
      </c>
      <c r="C18" s="81">
        <f>IF('登録管理'!D18="","",'登録管理'!D18)</f>
      </c>
      <c r="D18" s="81">
        <f>IF('登録管理'!E18="","",'登録管理'!E18)</f>
      </c>
      <c r="E18" s="145">
        <f>IF(AND('登録管理'!F18="",'登録管理'!G18=""),"",'登録管理'!F18&amp;"　"&amp;'登録管理'!G18)</f>
      </c>
      <c r="F18" s="146"/>
      <c r="G18" s="83">
        <f>IF('登録管理'!J18="","",'登録管理'!J18)</f>
      </c>
      <c r="H18" s="81"/>
      <c r="I18" s="96"/>
      <c r="J18" s="96"/>
      <c r="K18" s="97"/>
      <c r="L18" s="97"/>
      <c r="M18" s="59">
        <f t="shared" si="0"/>
      </c>
      <c r="N18" s="67">
        <f>IF('登録管理'!N18="","",'登録管理'!N18)</f>
      </c>
      <c r="O18" s="19">
        <f t="shared" si="1"/>
        <v>0</v>
      </c>
      <c r="P18" s="19">
        <f t="shared" si="2"/>
        <v>0</v>
      </c>
    </row>
    <row r="19" spans="1:16" ht="14.25" customHeight="1">
      <c r="A19" s="27">
        <v>4</v>
      </c>
      <c r="B19" s="82">
        <f>IF('登録管理'!C19="","",'登録管理'!C19)</f>
      </c>
      <c r="C19" s="81">
        <f>IF('登録管理'!D19="","",'登録管理'!D19)</f>
      </c>
      <c r="D19" s="81">
        <f>IF('登録管理'!E19="","",'登録管理'!E19)</f>
      </c>
      <c r="E19" s="145">
        <f>IF(AND('登録管理'!F19="",'登録管理'!G19=""),"",'登録管理'!F19&amp;"　"&amp;'登録管理'!G19)</f>
      </c>
      <c r="F19" s="146"/>
      <c r="G19" s="83">
        <f>IF('登録管理'!J19="","",'登録管理'!J19)</f>
      </c>
      <c r="H19" s="81"/>
      <c r="I19" s="96"/>
      <c r="J19" s="96"/>
      <c r="K19" s="97"/>
      <c r="L19" s="97"/>
      <c r="M19" s="59">
        <f t="shared" si="0"/>
      </c>
      <c r="N19" s="67">
        <f>IF('登録管理'!N19="","",'登録管理'!N19)</f>
      </c>
      <c r="O19" s="19">
        <f t="shared" si="1"/>
        <v>0</v>
      </c>
      <c r="P19" s="19">
        <f t="shared" si="2"/>
        <v>0</v>
      </c>
    </row>
    <row r="20" spans="1:16" ht="14.25" customHeight="1">
      <c r="A20" s="27">
        <v>5</v>
      </c>
      <c r="B20" s="82">
        <f>IF('登録管理'!C20="","",'登録管理'!C20)</f>
      </c>
      <c r="C20" s="81">
        <f>IF('登録管理'!D20="","",'登録管理'!D20)</f>
      </c>
      <c r="D20" s="81">
        <f>IF('登録管理'!E20="","",'登録管理'!E20)</f>
      </c>
      <c r="E20" s="145">
        <f>IF(AND('登録管理'!F20="",'登録管理'!G20=""),"",'登録管理'!F20&amp;"　"&amp;'登録管理'!G20)</f>
      </c>
      <c r="F20" s="146"/>
      <c r="G20" s="83">
        <f>IF('登録管理'!J20="","",'登録管理'!J20)</f>
      </c>
      <c r="H20" s="81"/>
      <c r="I20" s="96"/>
      <c r="J20" s="96"/>
      <c r="K20" s="97"/>
      <c r="L20" s="97"/>
      <c r="M20" s="59">
        <f t="shared" si="0"/>
      </c>
      <c r="N20" s="67">
        <f>IF('登録管理'!N20="","",'登録管理'!N20)</f>
      </c>
      <c r="O20" s="19">
        <f t="shared" si="1"/>
        <v>0</v>
      </c>
      <c r="P20" s="19">
        <f t="shared" si="2"/>
        <v>0</v>
      </c>
    </row>
    <row r="21" spans="1:16" ht="14.25" customHeight="1">
      <c r="A21" s="27">
        <v>6</v>
      </c>
      <c r="B21" s="82">
        <f>IF('登録管理'!C21="","",'登録管理'!C21)</f>
      </c>
      <c r="C21" s="81">
        <f>IF('登録管理'!D21="","",'登録管理'!D21)</f>
      </c>
      <c r="D21" s="81">
        <f>IF('登録管理'!E21="","",'登録管理'!E21)</f>
      </c>
      <c r="E21" s="145">
        <f>IF(AND('登録管理'!F21="",'登録管理'!G21=""),"",'登録管理'!F21&amp;"　"&amp;'登録管理'!G21)</f>
      </c>
      <c r="F21" s="146"/>
      <c r="G21" s="83">
        <f>IF('登録管理'!J21="","",'登録管理'!J21)</f>
      </c>
      <c r="H21" s="81"/>
      <c r="I21" s="96"/>
      <c r="J21" s="96"/>
      <c r="K21" s="97"/>
      <c r="L21" s="97"/>
      <c r="M21" s="59">
        <f t="shared" si="0"/>
      </c>
      <c r="N21" s="67">
        <f>IF('登録管理'!N21="","",'登録管理'!N21)</f>
      </c>
      <c r="O21" s="19">
        <f t="shared" si="1"/>
        <v>0</v>
      </c>
      <c r="P21" s="19">
        <f t="shared" si="2"/>
        <v>0</v>
      </c>
    </row>
    <row r="22" spans="1:16" ht="14.25" customHeight="1">
      <c r="A22" s="27">
        <v>7</v>
      </c>
      <c r="B22" s="82">
        <f>IF('登録管理'!C22="","",'登録管理'!C22)</f>
      </c>
      <c r="C22" s="81">
        <f>IF('登録管理'!D22="","",'登録管理'!D22)</f>
      </c>
      <c r="D22" s="81">
        <f>IF('登録管理'!E22="","",'登録管理'!E22)</f>
      </c>
      <c r="E22" s="145">
        <f>IF(AND('登録管理'!F22="",'登録管理'!G22=""),"",'登録管理'!F22&amp;"　"&amp;'登録管理'!G22)</f>
      </c>
      <c r="F22" s="146"/>
      <c r="G22" s="83">
        <f>IF('登録管理'!J22="","",'登録管理'!J22)</f>
      </c>
      <c r="H22" s="81"/>
      <c r="I22" s="96"/>
      <c r="J22" s="96"/>
      <c r="K22" s="97"/>
      <c r="L22" s="97"/>
      <c r="M22" s="59">
        <f t="shared" si="0"/>
      </c>
      <c r="N22" s="67">
        <f>IF('登録管理'!N22="","",'登録管理'!N22)</f>
      </c>
      <c r="O22" s="19">
        <f t="shared" si="1"/>
        <v>0</v>
      </c>
      <c r="P22" s="19">
        <f t="shared" si="2"/>
        <v>0</v>
      </c>
    </row>
    <row r="23" spans="1:16" ht="14.25" customHeight="1">
      <c r="A23" s="27">
        <v>8</v>
      </c>
      <c r="B23" s="82">
        <f>IF('登録管理'!C23="","",'登録管理'!C23)</f>
      </c>
      <c r="C23" s="81">
        <f>IF('登録管理'!D23="","",'登録管理'!D23)</f>
      </c>
      <c r="D23" s="81">
        <f>IF('登録管理'!E23="","",'登録管理'!E23)</f>
      </c>
      <c r="E23" s="145">
        <f>IF(AND('登録管理'!F23="",'登録管理'!G23=""),"",'登録管理'!F23&amp;"　"&amp;'登録管理'!G23)</f>
      </c>
      <c r="F23" s="146"/>
      <c r="G23" s="83">
        <f>IF('登録管理'!J23="","",'登録管理'!J23)</f>
      </c>
      <c r="H23" s="81"/>
      <c r="I23" s="96"/>
      <c r="J23" s="96"/>
      <c r="K23" s="97"/>
      <c r="L23" s="97"/>
      <c r="M23" s="59">
        <f t="shared" si="0"/>
      </c>
      <c r="N23" s="67">
        <f>IF('登録管理'!N23="","",'登録管理'!N23)</f>
      </c>
      <c r="O23" s="19">
        <f t="shared" si="1"/>
        <v>0</v>
      </c>
      <c r="P23" s="19">
        <f t="shared" si="2"/>
        <v>0</v>
      </c>
    </row>
    <row r="24" spans="1:16" ht="14.25" customHeight="1">
      <c r="A24" s="27">
        <v>9</v>
      </c>
      <c r="B24" s="82">
        <f>IF('登録管理'!C24="","",'登録管理'!C24)</f>
      </c>
      <c r="C24" s="81">
        <f>IF('登録管理'!D24="","",'登録管理'!D24)</f>
      </c>
      <c r="D24" s="81">
        <f>IF('登録管理'!E24="","",'登録管理'!E24)</f>
      </c>
      <c r="E24" s="145">
        <f>IF(AND('登録管理'!F24="",'登録管理'!G24=""),"",'登録管理'!F24&amp;"　"&amp;'登録管理'!G24)</f>
      </c>
      <c r="F24" s="146"/>
      <c r="G24" s="83">
        <f>IF('登録管理'!J24="","",'登録管理'!J24)</f>
      </c>
      <c r="H24" s="81"/>
      <c r="I24" s="96"/>
      <c r="J24" s="96"/>
      <c r="K24" s="97"/>
      <c r="L24" s="97"/>
      <c r="M24" s="59">
        <f t="shared" si="0"/>
      </c>
      <c r="N24" s="67">
        <f>IF('登録管理'!N24="","",'登録管理'!N24)</f>
      </c>
      <c r="O24" s="19">
        <f t="shared" si="1"/>
        <v>0</v>
      </c>
      <c r="P24" s="19">
        <f t="shared" si="2"/>
        <v>0</v>
      </c>
    </row>
    <row r="25" spans="1:16" ht="14.25" customHeight="1">
      <c r="A25" s="27">
        <v>10</v>
      </c>
      <c r="B25" s="82">
        <f>IF('登録管理'!C25="","",'登録管理'!C25)</f>
      </c>
      <c r="C25" s="81">
        <f>IF('登録管理'!D25="","",'登録管理'!D25)</f>
      </c>
      <c r="D25" s="81">
        <f>IF('登録管理'!E25="","",'登録管理'!E25)</f>
      </c>
      <c r="E25" s="145">
        <f>IF(AND('登録管理'!F25="",'登録管理'!G25=""),"",'登録管理'!F25&amp;"　"&amp;'登録管理'!G25)</f>
      </c>
      <c r="F25" s="146"/>
      <c r="G25" s="83">
        <f>IF('登録管理'!J25="","",'登録管理'!J25)</f>
      </c>
      <c r="H25" s="81"/>
      <c r="I25" s="96"/>
      <c r="J25" s="96"/>
      <c r="K25" s="97"/>
      <c r="L25" s="97"/>
      <c r="M25" s="59">
        <f t="shared" si="0"/>
      </c>
      <c r="N25" s="67">
        <f>IF('登録管理'!N25="","",'登録管理'!N25)</f>
      </c>
      <c r="O25" s="19">
        <f t="shared" si="1"/>
        <v>0</v>
      </c>
      <c r="P25" s="19">
        <f t="shared" si="2"/>
        <v>0</v>
      </c>
    </row>
    <row r="26" spans="1:16" ht="14.25" customHeight="1">
      <c r="A26" s="27">
        <v>11</v>
      </c>
      <c r="B26" s="82">
        <f>IF('登録管理'!C26="","",'登録管理'!C26)</f>
      </c>
      <c r="C26" s="81">
        <f>IF('登録管理'!D26="","",'登録管理'!D26)</f>
      </c>
      <c r="D26" s="81">
        <f>IF('登録管理'!E26="","",'登録管理'!E26)</f>
      </c>
      <c r="E26" s="145">
        <f>IF(AND('登録管理'!F26="",'登録管理'!G26=""),"",'登録管理'!F26&amp;"　"&amp;'登録管理'!G26)</f>
      </c>
      <c r="F26" s="146"/>
      <c r="G26" s="83">
        <f>IF('登録管理'!J26="","",'登録管理'!J26)</f>
      </c>
      <c r="H26" s="81"/>
      <c r="I26" s="96"/>
      <c r="J26" s="96"/>
      <c r="K26" s="97"/>
      <c r="L26" s="97"/>
      <c r="M26" s="59">
        <f t="shared" si="0"/>
      </c>
      <c r="N26" s="67">
        <f>IF('登録管理'!N26="","",'登録管理'!N26)</f>
      </c>
      <c r="O26" s="19">
        <f t="shared" si="1"/>
        <v>0</v>
      </c>
      <c r="P26" s="19">
        <f t="shared" si="2"/>
        <v>0</v>
      </c>
    </row>
    <row r="27" spans="1:16" ht="14.25" customHeight="1">
      <c r="A27" s="27">
        <v>12</v>
      </c>
      <c r="B27" s="82">
        <f>IF('登録管理'!C27="","",'登録管理'!C27)</f>
      </c>
      <c r="C27" s="81">
        <f>IF('登録管理'!D27="","",'登録管理'!D27)</f>
      </c>
      <c r="D27" s="81">
        <f>IF('登録管理'!E27="","",'登録管理'!E27)</f>
      </c>
      <c r="E27" s="145">
        <f>IF(AND('登録管理'!F27="",'登録管理'!G27=""),"",'登録管理'!F27&amp;"　"&amp;'登録管理'!G27)</f>
      </c>
      <c r="F27" s="146"/>
      <c r="G27" s="83">
        <f>IF('登録管理'!J27="","",'登録管理'!J27)</f>
      </c>
      <c r="H27" s="81"/>
      <c r="I27" s="96"/>
      <c r="J27" s="96"/>
      <c r="K27" s="97"/>
      <c r="L27" s="97"/>
      <c r="M27" s="59">
        <f t="shared" si="0"/>
      </c>
      <c r="N27" s="67">
        <f>IF('登録管理'!N27="","",'登録管理'!N27)</f>
      </c>
      <c r="O27" s="19">
        <f t="shared" si="1"/>
        <v>0</v>
      </c>
      <c r="P27" s="19">
        <f t="shared" si="2"/>
        <v>0</v>
      </c>
    </row>
    <row r="28" spans="1:16" ht="14.25" customHeight="1">
      <c r="A28" s="27">
        <v>13</v>
      </c>
      <c r="B28" s="82">
        <f>IF('登録管理'!C28="","",'登録管理'!C28)</f>
      </c>
      <c r="C28" s="81">
        <f>IF('登録管理'!D28="","",'登録管理'!D28)</f>
      </c>
      <c r="D28" s="81">
        <f>IF('登録管理'!E28="","",'登録管理'!E28)</f>
      </c>
      <c r="E28" s="145">
        <f>IF(AND('登録管理'!F28="",'登録管理'!G28=""),"",'登録管理'!F28&amp;"　"&amp;'登録管理'!G28)</f>
      </c>
      <c r="F28" s="146"/>
      <c r="G28" s="83">
        <f>IF('登録管理'!J28="","",'登録管理'!J28)</f>
      </c>
      <c r="H28" s="81"/>
      <c r="I28" s="96"/>
      <c r="J28" s="96"/>
      <c r="K28" s="97"/>
      <c r="L28" s="97"/>
      <c r="M28" s="59">
        <f t="shared" si="0"/>
      </c>
      <c r="N28" s="67">
        <f>IF('登録管理'!N28="","",'登録管理'!N28)</f>
      </c>
      <c r="O28" s="19">
        <f t="shared" si="1"/>
        <v>0</v>
      </c>
      <c r="P28" s="19">
        <f t="shared" si="2"/>
        <v>0</v>
      </c>
    </row>
    <row r="29" spans="1:16" ht="14.25" customHeight="1">
      <c r="A29" s="27">
        <v>14</v>
      </c>
      <c r="B29" s="82">
        <f>IF('登録管理'!C29="","",'登録管理'!C29)</f>
      </c>
      <c r="C29" s="81">
        <f>IF('登録管理'!D29="","",'登録管理'!D29)</f>
      </c>
      <c r="D29" s="81">
        <f>IF('登録管理'!E29="","",'登録管理'!E29)</f>
      </c>
      <c r="E29" s="145">
        <f>IF(AND('登録管理'!F29="",'登録管理'!G29=""),"",'登録管理'!F29&amp;"　"&amp;'登録管理'!G29)</f>
      </c>
      <c r="F29" s="146"/>
      <c r="G29" s="83">
        <f>IF('登録管理'!J29="","",'登録管理'!J29)</f>
      </c>
      <c r="H29" s="81"/>
      <c r="I29" s="96"/>
      <c r="J29" s="96"/>
      <c r="K29" s="97"/>
      <c r="L29" s="97"/>
      <c r="M29" s="59">
        <f t="shared" si="0"/>
      </c>
      <c r="N29" s="67">
        <f>IF('登録管理'!N29="","",'登録管理'!N29)</f>
      </c>
      <c r="O29" s="19">
        <f t="shared" si="1"/>
        <v>0</v>
      </c>
      <c r="P29" s="19">
        <f t="shared" si="2"/>
        <v>0</v>
      </c>
    </row>
    <row r="30" spans="1:16" ht="14.25" customHeight="1">
      <c r="A30" s="27">
        <v>15</v>
      </c>
      <c r="B30" s="82">
        <f>IF('登録管理'!C30="","",'登録管理'!C30)</f>
      </c>
      <c r="C30" s="81">
        <f>IF('登録管理'!D30="","",'登録管理'!D30)</f>
      </c>
      <c r="D30" s="81">
        <f>IF('登録管理'!E30="","",'登録管理'!E30)</f>
      </c>
      <c r="E30" s="145">
        <f>IF(AND('登録管理'!F30="",'登録管理'!G30=""),"",'登録管理'!F30&amp;"　"&amp;'登録管理'!G30)</f>
      </c>
      <c r="F30" s="146"/>
      <c r="G30" s="83">
        <f>IF('登録管理'!J30="","",'登録管理'!J30)</f>
      </c>
      <c r="H30" s="81"/>
      <c r="I30" s="96"/>
      <c r="J30" s="96"/>
      <c r="K30" s="97"/>
      <c r="L30" s="97"/>
      <c r="M30" s="59">
        <f t="shared" si="0"/>
      </c>
      <c r="N30" s="67">
        <f>IF('登録管理'!N30="","",'登録管理'!N30)</f>
      </c>
      <c r="O30" s="19">
        <f t="shared" si="1"/>
        <v>0</v>
      </c>
      <c r="P30" s="19">
        <f t="shared" si="2"/>
        <v>0</v>
      </c>
    </row>
    <row r="31" spans="1:16" ht="14.25" customHeight="1">
      <c r="A31" s="27">
        <v>16</v>
      </c>
      <c r="B31" s="82">
        <f>IF('登録管理'!C31="","",'登録管理'!C31)</f>
      </c>
      <c r="C31" s="81">
        <f>IF('登録管理'!D31="","",'登録管理'!D31)</f>
      </c>
      <c r="D31" s="81">
        <f>IF('登録管理'!E31="","",'登録管理'!E31)</f>
      </c>
      <c r="E31" s="145">
        <f>IF(AND('登録管理'!F31="",'登録管理'!G31=""),"",'登録管理'!F31&amp;"　"&amp;'登録管理'!G31)</f>
      </c>
      <c r="F31" s="146"/>
      <c r="G31" s="83">
        <f>IF('登録管理'!J31="","",'登録管理'!J31)</f>
      </c>
      <c r="H31" s="81"/>
      <c r="I31" s="96"/>
      <c r="J31" s="96"/>
      <c r="K31" s="97"/>
      <c r="L31" s="97"/>
      <c r="M31" s="59">
        <f t="shared" si="0"/>
      </c>
      <c r="N31" s="67">
        <f>IF('登録管理'!N31="","",'登録管理'!N31)</f>
      </c>
      <c r="O31" s="19">
        <f t="shared" si="1"/>
        <v>0</v>
      </c>
      <c r="P31" s="19">
        <f t="shared" si="2"/>
        <v>0</v>
      </c>
    </row>
    <row r="32" spans="1:16" ht="14.25" customHeight="1">
      <c r="A32" s="27">
        <v>17</v>
      </c>
      <c r="B32" s="82">
        <f>IF('登録管理'!C32="","",'登録管理'!C32)</f>
      </c>
      <c r="C32" s="81">
        <f>IF('登録管理'!D32="","",'登録管理'!D32)</f>
      </c>
      <c r="D32" s="81">
        <f>IF('登録管理'!E32="","",'登録管理'!E32)</f>
      </c>
      <c r="E32" s="145">
        <f>IF(AND('登録管理'!F32="",'登録管理'!G32=""),"",'登録管理'!F32&amp;"　"&amp;'登録管理'!G32)</f>
      </c>
      <c r="F32" s="146"/>
      <c r="G32" s="83">
        <f>IF('登録管理'!J32="","",'登録管理'!J32)</f>
      </c>
      <c r="H32" s="81"/>
      <c r="I32" s="96"/>
      <c r="J32" s="96"/>
      <c r="K32" s="97"/>
      <c r="L32" s="97"/>
      <c r="M32" s="59">
        <f t="shared" si="0"/>
      </c>
      <c r="N32" s="67">
        <f>IF('登録管理'!N32="","",'登録管理'!N32)</f>
      </c>
      <c r="O32" s="19">
        <f t="shared" si="1"/>
        <v>0</v>
      </c>
      <c r="P32" s="19">
        <f t="shared" si="2"/>
        <v>0</v>
      </c>
    </row>
    <row r="33" spans="1:16" ht="14.25" customHeight="1">
      <c r="A33" s="27">
        <v>18</v>
      </c>
      <c r="B33" s="82">
        <f>IF('登録管理'!C33="","",'登録管理'!C33)</f>
      </c>
      <c r="C33" s="81">
        <f>IF('登録管理'!D33="","",'登録管理'!D33)</f>
      </c>
      <c r="D33" s="81">
        <f>IF('登録管理'!E33="","",'登録管理'!E33)</f>
      </c>
      <c r="E33" s="145">
        <f>IF(AND('登録管理'!F33="",'登録管理'!G33=""),"",'登録管理'!F33&amp;"　"&amp;'登録管理'!G33)</f>
      </c>
      <c r="F33" s="146"/>
      <c r="G33" s="83">
        <f>IF('登録管理'!J33="","",'登録管理'!J33)</f>
      </c>
      <c r="H33" s="81"/>
      <c r="I33" s="96"/>
      <c r="J33" s="96"/>
      <c r="K33" s="97"/>
      <c r="L33" s="97"/>
      <c r="M33" s="59">
        <f t="shared" si="0"/>
      </c>
      <c r="N33" s="67">
        <f>IF('登録管理'!N33="","",'登録管理'!N33)</f>
      </c>
      <c r="O33" s="19">
        <f t="shared" si="1"/>
        <v>0</v>
      </c>
      <c r="P33" s="19">
        <f t="shared" si="2"/>
        <v>0</v>
      </c>
    </row>
    <row r="34" spans="1:16" ht="14.25" customHeight="1">
      <c r="A34" s="27">
        <v>19</v>
      </c>
      <c r="B34" s="82">
        <f>IF('登録管理'!C34="","",'登録管理'!C34)</f>
      </c>
      <c r="C34" s="81">
        <f>IF('登録管理'!D34="","",'登録管理'!D34)</f>
      </c>
      <c r="D34" s="81">
        <f>IF('登録管理'!E34="","",'登録管理'!E34)</f>
      </c>
      <c r="E34" s="145">
        <f>IF(AND('登録管理'!F34="",'登録管理'!G34=""),"",'登録管理'!F34&amp;"　"&amp;'登録管理'!G34)</f>
      </c>
      <c r="F34" s="146"/>
      <c r="G34" s="83">
        <f>IF('登録管理'!J34="","",'登録管理'!J34)</f>
      </c>
      <c r="H34" s="81"/>
      <c r="I34" s="96"/>
      <c r="J34" s="96"/>
      <c r="K34" s="97"/>
      <c r="L34" s="97"/>
      <c r="M34" s="59">
        <f t="shared" si="0"/>
      </c>
      <c r="N34" s="67">
        <f>IF('登録管理'!N34="","",'登録管理'!N34)</f>
      </c>
      <c r="O34" s="19">
        <f t="shared" si="1"/>
        <v>0</v>
      </c>
      <c r="P34" s="19">
        <f t="shared" si="2"/>
        <v>0</v>
      </c>
    </row>
    <row r="35" spans="1:16" ht="14.25" customHeight="1">
      <c r="A35" s="27">
        <v>20</v>
      </c>
      <c r="B35" s="82">
        <f>IF('登録管理'!C35="","",'登録管理'!C35)</f>
      </c>
      <c r="C35" s="81">
        <f>IF('登録管理'!D35="","",'登録管理'!D35)</f>
      </c>
      <c r="D35" s="81">
        <f>IF('登録管理'!E35="","",'登録管理'!E35)</f>
      </c>
      <c r="E35" s="145">
        <f>IF(AND('登録管理'!F35="",'登録管理'!G35=""),"",'登録管理'!F35&amp;"　"&amp;'登録管理'!G35)</f>
      </c>
      <c r="F35" s="146"/>
      <c r="G35" s="83">
        <f>IF('登録管理'!J35="","",'登録管理'!J35)</f>
      </c>
      <c r="H35" s="81"/>
      <c r="I35" s="96"/>
      <c r="J35" s="96"/>
      <c r="K35" s="97"/>
      <c r="L35" s="97"/>
      <c r="M35" s="59">
        <f t="shared" si="0"/>
      </c>
      <c r="N35" s="67">
        <f>IF('登録管理'!N35="","",'登録管理'!N35)</f>
      </c>
      <c r="O35" s="19">
        <f t="shared" si="1"/>
        <v>0</v>
      </c>
      <c r="P35" s="19">
        <f t="shared" si="2"/>
        <v>0</v>
      </c>
    </row>
    <row r="36" spans="1:16" ht="14.25" customHeight="1">
      <c r="A36" s="27">
        <v>21</v>
      </c>
      <c r="B36" s="82">
        <f>IF('登録管理'!C36="","",'登録管理'!C36)</f>
      </c>
      <c r="C36" s="81">
        <f>IF('登録管理'!D36="","",'登録管理'!D36)</f>
      </c>
      <c r="D36" s="81">
        <f>IF('登録管理'!E36="","",'登録管理'!E36)</f>
      </c>
      <c r="E36" s="145">
        <f>IF(AND('登録管理'!F36="",'登録管理'!G36=""),"",'登録管理'!F36&amp;"　"&amp;'登録管理'!G36)</f>
      </c>
      <c r="F36" s="146"/>
      <c r="G36" s="83">
        <f>IF('登録管理'!J36="","",'登録管理'!J36)</f>
      </c>
      <c r="H36" s="81"/>
      <c r="I36" s="96"/>
      <c r="J36" s="96"/>
      <c r="K36" s="97"/>
      <c r="L36" s="97"/>
      <c r="M36" s="59">
        <f t="shared" si="0"/>
      </c>
      <c r="N36" s="67">
        <f>IF('登録管理'!N36="","",'登録管理'!N36)</f>
      </c>
      <c r="O36" s="19">
        <f t="shared" si="1"/>
        <v>0</v>
      </c>
      <c r="P36" s="19">
        <f t="shared" si="2"/>
        <v>0</v>
      </c>
    </row>
    <row r="37" spans="1:16" ht="14.25" customHeight="1">
      <c r="A37" s="27">
        <v>22</v>
      </c>
      <c r="B37" s="82">
        <f>IF('登録管理'!C37="","",'登録管理'!C37)</f>
      </c>
      <c r="C37" s="81">
        <f>IF('登録管理'!D37="","",'登録管理'!D37)</f>
      </c>
      <c r="D37" s="81">
        <f>IF('登録管理'!E37="","",'登録管理'!E37)</f>
      </c>
      <c r="E37" s="145">
        <f>IF(AND('登録管理'!F37="",'登録管理'!G37=""),"",'登録管理'!F37&amp;"　"&amp;'登録管理'!G37)</f>
      </c>
      <c r="F37" s="146"/>
      <c r="G37" s="83">
        <f>IF('登録管理'!J37="","",'登録管理'!J37)</f>
      </c>
      <c r="H37" s="81"/>
      <c r="I37" s="96"/>
      <c r="J37" s="96"/>
      <c r="K37" s="97"/>
      <c r="L37" s="97"/>
      <c r="M37" s="59">
        <f t="shared" si="0"/>
      </c>
      <c r="N37" s="67">
        <f>IF('登録管理'!N37="","",'登録管理'!N37)</f>
      </c>
      <c r="O37" s="19">
        <f t="shared" si="1"/>
        <v>0</v>
      </c>
      <c r="P37" s="19">
        <f t="shared" si="2"/>
        <v>0</v>
      </c>
    </row>
    <row r="38" spans="1:16" ht="14.25" customHeight="1">
      <c r="A38" s="27">
        <v>23</v>
      </c>
      <c r="B38" s="82">
        <f>IF('登録管理'!C38="","",'登録管理'!C38)</f>
      </c>
      <c r="C38" s="81">
        <f>IF('登録管理'!D38="","",'登録管理'!D38)</f>
      </c>
      <c r="D38" s="81">
        <f>IF('登録管理'!E38="","",'登録管理'!E38)</f>
      </c>
      <c r="E38" s="145">
        <f>IF(AND('登録管理'!F38="",'登録管理'!G38=""),"",'登録管理'!F38&amp;"　"&amp;'登録管理'!G38)</f>
      </c>
      <c r="F38" s="146"/>
      <c r="G38" s="83">
        <f>IF('登録管理'!J38="","",'登録管理'!J38)</f>
      </c>
      <c r="H38" s="81"/>
      <c r="I38" s="96"/>
      <c r="J38" s="96"/>
      <c r="K38" s="97"/>
      <c r="L38" s="97"/>
      <c r="M38" s="59">
        <f t="shared" si="0"/>
      </c>
      <c r="N38" s="67">
        <f>IF('登録管理'!N38="","",'登録管理'!N38)</f>
      </c>
      <c r="O38" s="19">
        <f t="shared" si="1"/>
        <v>0</v>
      </c>
      <c r="P38" s="19">
        <f t="shared" si="2"/>
        <v>0</v>
      </c>
    </row>
    <row r="39" spans="1:16" ht="14.25" customHeight="1">
      <c r="A39" s="27">
        <v>24</v>
      </c>
      <c r="B39" s="82">
        <f>IF('登録管理'!C39="","",'登録管理'!C39)</f>
      </c>
      <c r="C39" s="81">
        <f>IF('登録管理'!D39="","",'登録管理'!D39)</f>
      </c>
      <c r="D39" s="81">
        <f>IF('登録管理'!E39="","",'登録管理'!E39)</f>
      </c>
      <c r="E39" s="145">
        <f>IF(AND('登録管理'!F39="",'登録管理'!G39=""),"",'登録管理'!F39&amp;"　"&amp;'登録管理'!G39)</f>
      </c>
      <c r="F39" s="146"/>
      <c r="G39" s="83">
        <f>IF('登録管理'!J39="","",'登録管理'!J39)</f>
      </c>
      <c r="H39" s="81"/>
      <c r="I39" s="96"/>
      <c r="J39" s="96"/>
      <c r="K39" s="97"/>
      <c r="L39" s="97"/>
      <c r="M39" s="59">
        <f t="shared" si="0"/>
      </c>
      <c r="N39" s="67">
        <f>IF('登録管理'!N39="","",'登録管理'!N39)</f>
      </c>
      <c r="O39" s="19">
        <f t="shared" si="1"/>
        <v>0</v>
      </c>
      <c r="P39" s="19">
        <f t="shared" si="2"/>
        <v>0</v>
      </c>
    </row>
    <row r="40" spans="1:16" ht="14.25" customHeight="1">
      <c r="A40" s="27">
        <v>25</v>
      </c>
      <c r="B40" s="82">
        <f>IF('登録管理'!C40="","",'登録管理'!C40)</f>
      </c>
      <c r="C40" s="81">
        <f>IF('登録管理'!D40="","",'登録管理'!D40)</f>
      </c>
      <c r="D40" s="81">
        <f>IF('登録管理'!E40="","",'登録管理'!E40)</f>
      </c>
      <c r="E40" s="145">
        <f>IF(AND('登録管理'!F40="",'登録管理'!G40=""),"",'登録管理'!F40&amp;"　"&amp;'登録管理'!G40)</f>
      </c>
      <c r="F40" s="146"/>
      <c r="G40" s="83">
        <f>IF('登録管理'!J40="","",'登録管理'!J40)</f>
      </c>
      <c r="H40" s="81"/>
      <c r="I40" s="96"/>
      <c r="J40" s="96"/>
      <c r="K40" s="97"/>
      <c r="L40" s="97"/>
      <c r="M40" s="59">
        <f t="shared" si="0"/>
      </c>
      <c r="N40" s="67">
        <f>IF('登録管理'!N40="","",'登録管理'!N40)</f>
      </c>
      <c r="O40" s="19">
        <f t="shared" si="1"/>
        <v>0</v>
      </c>
      <c r="P40" s="19">
        <f t="shared" si="2"/>
        <v>0</v>
      </c>
    </row>
    <row r="41" spans="1:16" ht="14.25" customHeight="1">
      <c r="A41" s="27">
        <v>26</v>
      </c>
      <c r="B41" s="82">
        <f>IF('登録管理'!C41="","",'登録管理'!C41)</f>
      </c>
      <c r="C41" s="81">
        <f>IF('登録管理'!D41="","",'登録管理'!D41)</f>
      </c>
      <c r="D41" s="81">
        <f>IF('登録管理'!E41="","",'登録管理'!E41)</f>
      </c>
      <c r="E41" s="145">
        <f>IF(AND('登録管理'!F41="",'登録管理'!G41=""),"",'登録管理'!F41&amp;"　"&amp;'登録管理'!G41)</f>
      </c>
      <c r="F41" s="146"/>
      <c r="G41" s="83">
        <f>IF('登録管理'!J41="","",'登録管理'!J41)</f>
      </c>
      <c r="H41" s="81"/>
      <c r="I41" s="96"/>
      <c r="J41" s="96"/>
      <c r="K41" s="97"/>
      <c r="L41" s="97"/>
      <c r="M41" s="59">
        <f t="shared" si="0"/>
      </c>
      <c r="N41" s="67">
        <f>IF('登録管理'!N41="","",'登録管理'!N41)</f>
      </c>
      <c r="O41" s="19">
        <f t="shared" si="1"/>
        <v>0</v>
      </c>
      <c r="P41" s="19">
        <f t="shared" si="2"/>
        <v>0</v>
      </c>
    </row>
    <row r="42" spans="1:16" ht="14.25" customHeight="1">
      <c r="A42" s="27">
        <v>27</v>
      </c>
      <c r="B42" s="82">
        <f>IF('登録管理'!C42="","",'登録管理'!C42)</f>
      </c>
      <c r="C42" s="81">
        <f>IF('登録管理'!D42="","",'登録管理'!D42)</f>
      </c>
      <c r="D42" s="81">
        <f>IF('登録管理'!E42="","",'登録管理'!E42)</f>
      </c>
      <c r="E42" s="145">
        <f>IF(AND('登録管理'!F42="",'登録管理'!G42=""),"",'登録管理'!F42&amp;"　"&amp;'登録管理'!G42)</f>
      </c>
      <c r="F42" s="146"/>
      <c r="G42" s="83">
        <f>IF('登録管理'!J42="","",'登録管理'!J42)</f>
      </c>
      <c r="H42" s="81"/>
      <c r="I42" s="96"/>
      <c r="J42" s="96"/>
      <c r="K42" s="97"/>
      <c r="L42" s="97"/>
      <c r="M42" s="59">
        <f t="shared" si="0"/>
      </c>
      <c r="N42" s="67">
        <f>IF('登録管理'!N42="","",'登録管理'!N42)</f>
      </c>
      <c r="O42" s="19">
        <f t="shared" si="1"/>
        <v>0</v>
      </c>
      <c r="P42" s="19">
        <f t="shared" si="2"/>
        <v>0</v>
      </c>
    </row>
    <row r="43" spans="1:16" ht="14.25" customHeight="1">
      <c r="A43" s="27">
        <v>28</v>
      </c>
      <c r="B43" s="82">
        <f>IF('登録管理'!C43="","",'登録管理'!C43)</f>
      </c>
      <c r="C43" s="81">
        <f>IF('登録管理'!D43="","",'登録管理'!D43)</f>
      </c>
      <c r="D43" s="81">
        <f>IF('登録管理'!E43="","",'登録管理'!E43)</f>
      </c>
      <c r="E43" s="145">
        <f>IF(AND('登録管理'!F43="",'登録管理'!G43=""),"",'登録管理'!F43&amp;"　"&amp;'登録管理'!G43)</f>
      </c>
      <c r="F43" s="146"/>
      <c r="G43" s="83">
        <f>IF('登録管理'!J43="","",'登録管理'!J43)</f>
      </c>
      <c r="H43" s="81"/>
      <c r="I43" s="96"/>
      <c r="J43" s="96"/>
      <c r="K43" s="97"/>
      <c r="L43" s="97"/>
      <c r="M43" s="59">
        <f t="shared" si="0"/>
      </c>
      <c r="N43" s="67">
        <f>IF('登録管理'!N43="","",'登録管理'!N43)</f>
      </c>
      <c r="O43" s="19">
        <f t="shared" si="1"/>
        <v>0</v>
      </c>
      <c r="P43" s="19">
        <f t="shared" si="2"/>
        <v>0</v>
      </c>
    </row>
    <row r="44" spans="1:16" ht="14.25" customHeight="1">
      <c r="A44" s="27">
        <v>29</v>
      </c>
      <c r="B44" s="82">
        <f>IF('登録管理'!C44="","",'登録管理'!C44)</f>
      </c>
      <c r="C44" s="81">
        <f>IF('登録管理'!D44="","",'登録管理'!D44)</f>
      </c>
      <c r="D44" s="81">
        <f>IF('登録管理'!E44="","",'登録管理'!E44)</f>
      </c>
      <c r="E44" s="145">
        <f>IF(AND('登録管理'!F44="",'登録管理'!G44=""),"",'登録管理'!F44&amp;"　"&amp;'登録管理'!G44)</f>
      </c>
      <c r="F44" s="146"/>
      <c r="G44" s="83">
        <f>IF('登録管理'!J44="","",'登録管理'!J44)</f>
      </c>
      <c r="H44" s="81"/>
      <c r="I44" s="96"/>
      <c r="J44" s="96"/>
      <c r="K44" s="97"/>
      <c r="L44" s="97"/>
      <c r="M44" s="59">
        <f t="shared" si="0"/>
      </c>
      <c r="N44" s="67">
        <f>IF('登録管理'!N44="","",'登録管理'!N44)</f>
      </c>
      <c r="O44" s="19">
        <f t="shared" si="1"/>
        <v>0</v>
      </c>
      <c r="P44" s="19">
        <f t="shared" si="2"/>
        <v>0</v>
      </c>
    </row>
    <row r="45" spans="1:16" ht="14.25" customHeight="1">
      <c r="A45" s="27">
        <v>30</v>
      </c>
      <c r="B45" s="82">
        <f>IF('登録管理'!C45="","",'登録管理'!C45)</f>
      </c>
      <c r="C45" s="81">
        <f>IF('登録管理'!D45="","",'登録管理'!D45)</f>
      </c>
      <c r="D45" s="81">
        <f>IF('登録管理'!E45="","",'登録管理'!E45)</f>
      </c>
      <c r="E45" s="145">
        <f>IF(AND('登録管理'!F45="",'登録管理'!G45=""),"",'登録管理'!F45&amp;"　"&amp;'登録管理'!G45)</f>
      </c>
      <c r="F45" s="146"/>
      <c r="G45" s="83">
        <f>IF('登録管理'!J45="","",'登録管理'!J45)</f>
      </c>
      <c r="H45" s="81"/>
      <c r="I45" s="96"/>
      <c r="J45" s="96"/>
      <c r="K45" s="97"/>
      <c r="L45" s="97"/>
      <c r="M45" s="59">
        <f t="shared" si="0"/>
      </c>
      <c r="N45" s="67">
        <f>IF('登録管理'!N45="","",'登録管理'!N45)</f>
      </c>
      <c r="O45" s="19">
        <f t="shared" si="1"/>
        <v>0</v>
      </c>
      <c r="P45" s="19">
        <f t="shared" si="2"/>
        <v>0</v>
      </c>
    </row>
    <row r="46" spans="1:16" ht="14.25" customHeight="1">
      <c r="A46" s="27">
        <v>31</v>
      </c>
      <c r="B46" s="82">
        <f>IF('登録管理'!C46="","",'登録管理'!C46)</f>
      </c>
      <c r="C46" s="81">
        <f>IF('登録管理'!D46="","",'登録管理'!D46)</f>
      </c>
      <c r="D46" s="81">
        <f>IF('登録管理'!E46="","",'登録管理'!E46)</f>
      </c>
      <c r="E46" s="145">
        <f>IF(AND('登録管理'!F46="",'登録管理'!G46=""),"",'登録管理'!F46&amp;"　"&amp;'登録管理'!G46)</f>
      </c>
      <c r="F46" s="146"/>
      <c r="G46" s="83">
        <f>IF('登録管理'!J46="","",'登録管理'!J46)</f>
      </c>
      <c r="H46" s="81"/>
      <c r="I46" s="96"/>
      <c r="J46" s="96"/>
      <c r="K46" s="97"/>
      <c r="L46" s="97"/>
      <c r="M46" s="59">
        <f t="shared" si="0"/>
      </c>
      <c r="N46" s="67">
        <f>IF('登録管理'!N46="","",'登録管理'!N46)</f>
      </c>
      <c r="O46" s="19">
        <f t="shared" si="1"/>
        <v>0</v>
      </c>
      <c r="P46" s="19">
        <f t="shared" si="2"/>
        <v>0</v>
      </c>
    </row>
    <row r="47" spans="1:16" ht="14.25" customHeight="1">
      <c r="A47" s="27">
        <v>32</v>
      </c>
      <c r="B47" s="82">
        <f>IF('登録管理'!C47="","",'登録管理'!C47)</f>
      </c>
      <c r="C47" s="81">
        <f>IF('登録管理'!D47="","",'登録管理'!D47)</f>
      </c>
      <c r="D47" s="81">
        <f>IF('登録管理'!E47="","",'登録管理'!E47)</f>
      </c>
      <c r="E47" s="145">
        <f>IF(AND('登録管理'!F47="",'登録管理'!G47=""),"",'登録管理'!F47&amp;"　"&amp;'登録管理'!G47)</f>
      </c>
      <c r="F47" s="146"/>
      <c r="G47" s="83">
        <f>IF('登録管理'!J47="","",'登録管理'!J47)</f>
      </c>
      <c r="H47" s="81"/>
      <c r="I47" s="96"/>
      <c r="J47" s="96"/>
      <c r="K47" s="97"/>
      <c r="L47" s="97"/>
      <c r="M47" s="59">
        <f t="shared" si="0"/>
      </c>
      <c r="N47" s="67">
        <f>IF('登録管理'!N47="","",'登録管理'!N47)</f>
      </c>
      <c r="O47" s="19">
        <f t="shared" si="1"/>
        <v>0</v>
      </c>
      <c r="P47" s="19">
        <f t="shared" si="2"/>
        <v>0</v>
      </c>
    </row>
    <row r="48" spans="1:16" ht="14.25" customHeight="1">
      <c r="A48" s="27">
        <v>33</v>
      </c>
      <c r="B48" s="82">
        <f>IF('登録管理'!C48="","",'登録管理'!C48)</f>
      </c>
      <c r="C48" s="81">
        <f>IF('登録管理'!D48="","",'登録管理'!D48)</f>
      </c>
      <c r="D48" s="81">
        <f>IF('登録管理'!E48="","",'登録管理'!E48)</f>
      </c>
      <c r="E48" s="145">
        <f>IF(AND('登録管理'!F48="",'登録管理'!G48=""),"",'登録管理'!F48&amp;"　"&amp;'登録管理'!G48)</f>
      </c>
      <c r="F48" s="146"/>
      <c r="G48" s="83">
        <f>IF('登録管理'!J48="","",'登録管理'!J48)</f>
      </c>
      <c r="H48" s="81"/>
      <c r="I48" s="96"/>
      <c r="J48" s="96"/>
      <c r="K48" s="97"/>
      <c r="L48" s="97"/>
      <c r="M48" s="59">
        <f t="shared" si="0"/>
      </c>
      <c r="N48" s="67">
        <f>IF('登録管理'!N48="","",'登録管理'!N48)</f>
      </c>
      <c r="O48" s="19">
        <f t="shared" si="1"/>
        <v>0</v>
      </c>
      <c r="P48" s="19">
        <f t="shared" si="2"/>
        <v>0</v>
      </c>
    </row>
    <row r="49" spans="1:16" ht="14.25" customHeight="1">
      <c r="A49" s="27">
        <v>34</v>
      </c>
      <c r="B49" s="82">
        <f>IF('登録管理'!C49="","",'登録管理'!C49)</f>
      </c>
      <c r="C49" s="81">
        <f>IF('登録管理'!D49="","",'登録管理'!D49)</f>
      </c>
      <c r="D49" s="81">
        <f>IF('登録管理'!E49="","",'登録管理'!E49)</f>
      </c>
      <c r="E49" s="145">
        <f>IF(AND('登録管理'!F49="",'登録管理'!G49=""),"",'登録管理'!F49&amp;"　"&amp;'登録管理'!G49)</f>
      </c>
      <c r="F49" s="146"/>
      <c r="G49" s="83">
        <f>IF('登録管理'!J49="","",'登録管理'!J49)</f>
      </c>
      <c r="H49" s="81"/>
      <c r="I49" s="96"/>
      <c r="J49" s="96"/>
      <c r="K49" s="97"/>
      <c r="L49" s="97"/>
      <c r="M49" s="59">
        <f t="shared" si="0"/>
      </c>
      <c r="N49" s="67">
        <f>IF('登録管理'!N49="","",'登録管理'!N49)</f>
      </c>
      <c r="O49" s="19">
        <f t="shared" si="1"/>
        <v>0</v>
      </c>
      <c r="P49" s="19">
        <f t="shared" si="2"/>
        <v>0</v>
      </c>
    </row>
    <row r="50" spans="1:16" ht="14.25" customHeight="1">
      <c r="A50" s="27">
        <v>35</v>
      </c>
      <c r="B50" s="82">
        <f>IF('登録管理'!C50="","",'登録管理'!C50)</f>
      </c>
      <c r="C50" s="81">
        <f>IF('登録管理'!D50="","",'登録管理'!D50)</f>
      </c>
      <c r="D50" s="81">
        <f>IF('登録管理'!E50="","",'登録管理'!E50)</f>
      </c>
      <c r="E50" s="145">
        <f>IF(AND('登録管理'!F50="",'登録管理'!G50=""),"",'登録管理'!F50&amp;"　"&amp;'登録管理'!G50)</f>
      </c>
      <c r="F50" s="146"/>
      <c r="G50" s="83">
        <f>IF('登録管理'!J50="","",'登録管理'!J50)</f>
      </c>
      <c r="H50" s="81"/>
      <c r="I50" s="96"/>
      <c r="J50" s="96"/>
      <c r="K50" s="97"/>
      <c r="L50" s="97"/>
      <c r="M50" s="59">
        <f t="shared" si="0"/>
      </c>
      <c r="N50" s="67">
        <f>IF('登録管理'!N50="","",'登録管理'!N50)</f>
      </c>
      <c r="O50" s="19">
        <f t="shared" si="1"/>
        <v>0</v>
      </c>
      <c r="P50" s="19">
        <f t="shared" si="2"/>
        <v>0</v>
      </c>
    </row>
    <row r="51" spans="1:16" ht="14.25" customHeight="1">
      <c r="A51" s="27">
        <v>36</v>
      </c>
      <c r="B51" s="82">
        <f>IF('登録管理'!C51="","",'登録管理'!C51)</f>
      </c>
      <c r="C51" s="81">
        <f>IF('登録管理'!D51="","",'登録管理'!D51)</f>
      </c>
      <c r="D51" s="81">
        <f>IF('登録管理'!E51="","",'登録管理'!E51)</f>
      </c>
      <c r="E51" s="145">
        <f>IF(AND('登録管理'!F51="",'登録管理'!G51=""),"",'登録管理'!F51&amp;"　"&amp;'登録管理'!G51)</f>
      </c>
      <c r="F51" s="146"/>
      <c r="G51" s="83">
        <f>IF('登録管理'!J51="","",'登録管理'!J51)</f>
      </c>
      <c r="H51" s="81"/>
      <c r="I51" s="96"/>
      <c r="J51" s="96"/>
      <c r="K51" s="97"/>
      <c r="L51" s="97"/>
      <c r="M51" s="59">
        <f t="shared" si="0"/>
      </c>
      <c r="N51" s="67">
        <f>IF('登録管理'!N51="","",'登録管理'!N51)</f>
      </c>
      <c r="O51" s="19">
        <f t="shared" si="1"/>
        <v>0</v>
      </c>
      <c r="P51" s="19">
        <f t="shared" si="2"/>
        <v>0</v>
      </c>
    </row>
    <row r="52" spans="1:16" ht="14.25" customHeight="1">
      <c r="A52" s="27">
        <v>37</v>
      </c>
      <c r="B52" s="82">
        <f>IF('登録管理'!C52="","",'登録管理'!C52)</f>
      </c>
      <c r="C52" s="81">
        <f>IF('登録管理'!D52="","",'登録管理'!D52)</f>
      </c>
      <c r="D52" s="81">
        <f>IF('登録管理'!E52="","",'登録管理'!E52)</f>
      </c>
      <c r="E52" s="145">
        <f>IF(AND('登録管理'!F52="",'登録管理'!G52=""),"",'登録管理'!F52&amp;"　"&amp;'登録管理'!G52)</f>
      </c>
      <c r="F52" s="146"/>
      <c r="G52" s="83">
        <f>IF('登録管理'!J52="","",'登録管理'!J52)</f>
      </c>
      <c r="H52" s="81"/>
      <c r="I52" s="96"/>
      <c r="J52" s="96"/>
      <c r="K52" s="97"/>
      <c r="L52" s="97"/>
      <c r="M52" s="59">
        <f t="shared" si="0"/>
      </c>
      <c r="N52" s="67">
        <f>IF('登録管理'!N52="","",'登録管理'!N52)</f>
      </c>
      <c r="O52" s="19">
        <f t="shared" si="1"/>
        <v>0</v>
      </c>
      <c r="P52" s="19">
        <f t="shared" si="2"/>
        <v>0</v>
      </c>
    </row>
    <row r="53" spans="1:16" ht="14.25" customHeight="1">
      <c r="A53" s="27">
        <v>38</v>
      </c>
      <c r="B53" s="82">
        <f>IF('登録管理'!C53="","",'登録管理'!C53)</f>
      </c>
      <c r="C53" s="81">
        <f>IF('登録管理'!D53="","",'登録管理'!D53)</f>
      </c>
      <c r="D53" s="81">
        <f>IF('登録管理'!E53="","",'登録管理'!E53)</f>
      </c>
      <c r="E53" s="145">
        <f>IF(AND('登録管理'!F53="",'登録管理'!G53=""),"",'登録管理'!F53&amp;"　"&amp;'登録管理'!G53)</f>
      </c>
      <c r="F53" s="146"/>
      <c r="G53" s="83">
        <f>IF('登録管理'!J53="","",'登録管理'!J53)</f>
      </c>
      <c r="H53" s="81"/>
      <c r="I53" s="96"/>
      <c r="J53" s="96"/>
      <c r="K53" s="97"/>
      <c r="L53" s="97"/>
      <c r="M53" s="59">
        <f t="shared" si="0"/>
      </c>
      <c r="N53" s="67">
        <f>IF('登録管理'!N53="","",'登録管理'!N53)</f>
      </c>
      <c r="O53" s="19">
        <f t="shared" si="1"/>
        <v>0</v>
      </c>
      <c r="P53" s="19">
        <f t="shared" si="2"/>
        <v>0</v>
      </c>
    </row>
    <row r="54" spans="1:16" ht="14.25" customHeight="1">
      <c r="A54" s="27">
        <v>39</v>
      </c>
      <c r="B54" s="82">
        <f>IF('登録管理'!C54="","",'登録管理'!C54)</f>
      </c>
      <c r="C54" s="81">
        <f>IF('登録管理'!D54="","",'登録管理'!D54)</f>
      </c>
      <c r="D54" s="81">
        <f>IF('登録管理'!E54="","",'登録管理'!E54)</f>
      </c>
      <c r="E54" s="145">
        <f>IF(AND('登録管理'!F54="",'登録管理'!G54=""),"",'登録管理'!F54&amp;"　"&amp;'登録管理'!G54)</f>
      </c>
      <c r="F54" s="146"/>
      <c r="G54" s="83">
        <f>IF('登録管理'!J54="","",'登録管理'!J54)</f>
      </c>
      <c r="H54" s="81"/>
      <c r="I54" s="96"/>
      <c r="J54" s="96"/>
      <c r="K54" s="97"/>
      <c r="L54" s="97"/>
      <c r="M54" s="59">
        <f t="shared" si="0"/>
      </c>
      <c r="N54" s="67">
        <f>IF('登録管理'!N54="","",'登録管理'!N54)</f>
      </c>
      <c r="O54" s="19">
        <f t="shared" si="1"/>
        <v>0</v>
      </c>
      <c r="P54" s="19">
        <f t="shared" si="2"/>
        <v>0</v>
      </c>
    </row>
    <row r="55" spans="1:16" ht="14.25" customHeight="1">
      <c r="A55" s="27">
        <v>40</v>
      </c>
      <c r="B55" s="82">
        <f>IF('登録管理'!C55="","",'登録管理'!C55)</f>
      </c>
      <c r="C55" s="81">
        <f>IF('登録管理'!D55="","",'登録管理'!D55)</f>
      </c>
      <c r="D55" s="81">
        <f>IF('登録管理'!E55="","",'登録管理'!E55)</f>
      </c>
      <c r="E55" s="145">
        <f>IF(AND('登録管理'!F55="",'登録管理'!G55=""),"",'登録管理'!F55&amp;"　"&amp;'登録管理'!G55)</f>
      </c>
      <c r="F55" s="146"/>
      <c r="G55" s="83">
        <f>IF('登録管理'!J55="","",'登録管理'!J55)</f>
      </c>
      <c r="H55" s="81"/>
      <c r="I55" s="96"/>
      <c r="J55" s="96"/>
      <c r="K55" s="97"/>
      <c r="L55" s="97"/>
      <c r="M55" s="59">
        <f t="shared" si="0"/>
      </c>
      <c r="N55" s="67">
        <f>IF('登録管理'!N55="","",'登録管理'!N55)</f>
      </c>
      <c r="O55" s="19">
        <f t="shared" si="1"/>
        <v>0</v>
      </c>
      <c r="P55" s="19">
        <f t="shared" si="2"/>
        <v>0</v>
      </c>
    </row>
    <row r="56" spans="1:16" ht="14.25" customHeight="1">
      <c r="A56" s="27">
        <v>41</v>
      </c>
      <c r="B56" s="82">
        <f>IF('登録管理'!C56="","",'登録管理'!C56)</f>
      </c>
      <c r="C56" s="81">
        <f>IF('登録管理'!D56="","",'登録管理'!D56)</f>
      </c>
      <c r="D56" s="81">
        <f>IF('登録管理'!E56="","",'登録管理'!E56)</f>
      </c>
      <c r="E56" s="145">
        <f>IF(AND('登録管理'!F56="",'登録管理'!G56=""),"",'登録管理'!F56&amp;"　"&amp;'登録管理'!G56)</f>
      </c>
      <c r="F56" s="146"/>
      <c r="G56" s="83">
        <f>IF('登録管理'!J56="","",'登録管理'!J56)</f>
      </c>
      <c r="H56" s="81"/>
      <c r="I56" s="96"/>
      <c r="J56" s="96"/>
      <c r="K56" s="97"/>
      <c r="L56" s="97"/>
      <c r="M56" s="59">
        <f t="shared" si="0"/>
      </c>
      <c r="N56" s="67">
        <f>IF('登録管理'!N56="","",'登録管理'!N56)</f>
      </c>
      <c r="O56" s="19">
        <f t="shared" si="1"/>
        <v>0</v>
      </c>
      <c r="P56" s="19">
        <f t="shared" si="2"/>
        <v>0</v>
      </c>
    </row>
    <row r="57" spans="1:16" ht="14.25" customHeight="1">
      <c r="A57" s="27">
        <v>42</v>
      </c>
      <c r="B57" s="82">
        <f>IF('登録管理'!C57="","",'登録管理'!C57)</f>
      </c>
      <c r="C57" s="81">
        <f>IF('登録管理'!D57="","",'登録管理'!D57)</f>
      </c>
      <c r="D57" s="81">
        <f>IF('登録管理'!E57="","",'登録管理'!E57)</f>
      </c>
      <c r="E57" s="145">
        <f>IF(AND('登録管理'!F57="",'登録管理'!G57=""),"",'登録管理'!F57&amp;"　"&amp;'登録管理'!G57)</f>
      </c>
      <c r="F57" s="146"/>
      <c r="G57" s="83">
        <f>IF('登録管理'!J57="","",'登録管理'!J57)</f>
      </c>
      <c r="H57" s="81"/>
      <c r="I57" s="96"/>
      <c r="J57" s="96"/>
      <c r="K57" s="97"/>
      <c r="L57" s="97"/>
      <c r="M57" s="59">
        <f t="shared" si="0"/>
      </c>
      <c r="N57" s="67">
        <f>IF('登録管理'!N57="","",'登録管理'!N57)</f>
      </c>
      <c r="O57" s="19">
        <f t="shared" si="1"/>
        <v>0</v>
      </c>
      <c r="P57" s="19">
        <f t="shared" si="2"/>
        <v>0</v>
      </c>
    </row>
    <row r="58" spans="1:16" ht="14.25" customHeight="1">
      <c r="A58" s="27">
        <v>43</v>
      </c>
      <c r="B58" s="82">
        <f>IF('登録管理'!C58="","",'登録管理'!C58)</f>
      </c>
      <c r="C58" s="81">
        <f>IF('登録管理'!D58="","",'登録管理'!D58)</f>
      </c>
      <c r="D58" s="81">
        <f>IF('登録管理'!E58="","",'登録管理'!E58)</f>
      </c>
      <c r="E58" s="145">
        <f>IF(AND('登録管理'!F58="",'登録管理'!G58=""),"",'登録管理'!F58&amp;"　"&amp;'登録管理'!G58)</f>
      </c>
      <c r="F58" s="146"/>
      <c r="G58" s="83">
        <f>IF('登録管理'!J58="","",'登録管理'!J58)</f>
      </c>
      <c r="H58" s="81"/>
      <c r="I58" s="96"/>
      <c r="J58" s="96"/>
      <c r="K58" s="97"/>
      <c r="L58" s="97"/>
      <c r="M58" s="59">
        <f t="shared" si="0"/>
      </c>
      <c r="N58" s="67">
        <f>IF('登録管理'!N58="","",'登録管理'!N58)</f>
      </c>
      <c r="O58" s="19">
        <f t="shared" si="1"/>
        <v>0</v>
      </c>
      <c r="P58" s="19">
        <f t="shared" si="2"/>
        <v>0</v>
      </c>
    </row>
    <row r="59" spans="1:16" ht="14.25" customHeight="1">
      <c r="A59" s="27">
        <v>44</v>
      </c>
      <c r="B59" s="82">
        <f>IF('登録管理'!C59="","",'登録管理'!C59)</f>
      </c>
      <c r="C59" s="81">
        <f>IF('登録管理'!D59="","",'登録管理'!D59)</f>
      </c>
      <c r="D59" s="81">
        <f>IF('登録管理'!E59="","",'登録管理'!E59)</f>
      </c>
      <c r="E59" s="145">
        <f>IF(AND('登録管理'!F59="",'登録管理'!G59=""),"",'登録管理'!F59&amp;"　"&amp;'登録管理'!G59)</f>
      </c>
      <c r="F59" s="146"/>
      <c r="G59" s="83">
        <f>IF('登録管理'!J59="","",'登録管理'!J59)</f>
      </c>
      <c r="H59" s="81"/>
      <c r="I59" s="96"/>
      <c r="J59" s="96"/>
      <c r="K59" s="97"/>
      <c r="L59" s="97"/>
      <c r="M59" s="59">
        <f t="shared" si="0"/>
      </c>
      <c r="N59" s="67">
        <f>IF('登録管理'!N59="","",'登録管理'!N59)</f>
      </c>
      <c r="O59" s="19">
        <f t="shared" si="1"/>
        <v>0</v>
      </c>
      <c r="P59" s="19">
        <f t="shared" si="2"/>
        <v>0</v>
      </c>
    </row>
    <row r="60" spans="1:16" ht="14.25" customHeight="1">
      <c r="A60" s="27">
        <v>45</v>
      </c>
      <c r="B60" s="82">
        <f>IF('登録管理'!C60="","",'登録管理'!C60)</f>
      </c>
      <c r="C60" s="81">
        <f>IF('登録管理'!D60="","",'登録管理'!D60)</f>
      </c>
      <c r="D60" s="81">
        <f>IF('登録管理'!E60="","",'登録管理'!E60)</f>
      </c>
      <c r="E60" s="145">
        <f>IF(AND('登録管理'!F60="",'登録管理'!G60=""),"",'登録管理'!F60&amp;"　"&amp;'登録管理'!G60)</f>
      </c>
      <c r="F60" s="146"/>
      <c r="G60" s="83">
        <f>IF('登録管理'!J60="","",'登録管理'!J60)</f>
      </c>
      <c r="H60" s="81"/>
      <c r="I60" s="96"/>
      <c r="J60" s="96"/>
      <c r="K60" s="97"/>
      <c r="L60" s="97"/>
      <c r="M60" s="59">
        <f t="shared" si="0"/>
      </c>
      <c r="N60" s="67">
        <f>IF('登録管理'!N60="","",'登録管理'!N60)</f>
      </c>
      <c r="O60" s="19">
        <f t="shared" si="1"/>
        <v>0</v>
      </c>
      <c r="P60" s="19">
        <f t="shared" si="2"/>
        <v>0</v>
      </c>
    </row>
    <row r="61" spans="1:16" ht="14.25" customHeight="1">
      <c r="A61" s="27">
        <v>46</v>
      </c>
      <c r="B61" s="82">
        <f>IF('登録管理'!C61="","",'登録管理'!C61)</f>
      </c>
      <c r="C61" s="81">
        <f>IF('登録管理'!D61="","",'登録管理'!D61)</f>
      </c>
      <c r="D61" s="81">
        <f>IF('登録管理'!E61="","",'登録管理'!E61)</f>
      </c>
      <c r="E61" s="145">
        <f>IF(AND('登録管理'!F61="",'登録管理'!G61=""),"",'登録管理'!F61&amp;"　"&amp;'登録管理'!G61)</f>
      </c>
      <c r="F61" s="146"/>
      <c r="G61" s="83">
        <f>IF('登録管理'!J61="","",'登録管理'!J61)</f>
      </c>
      <c r="H61" s="81"/>
      <c r="I61" s="96"/>
      <c r="J61" s="96"/>
      <c r="K61" s="97"/>
      <c r="L61" s="97"/>
      <c r="M61" s="59">
        <f t="shared" si="0"/>
      </c>
      <c r="N61" s="67">
        <f>IF('登録管理'!N61="","",'登録管理'!N61)</f>
      </c>
      <c r="O61" s="19">
        <f t="shared" si="1"/>
        <v>0</v>
      </c>
      <c r="P61" s="19">
        <f t="shared" si="2"/>
        <v>0</v>
      </c>
    </row>
    <row r="62" spans="1:16" ht="14.25" customHeight="1">
      <c r="A62" s="27">
        <v>47</v>
      </c>
      <c r="B62" s="82">
        <f>IF('登録管理'!C62="","",'登録管理'!C62)</f>
      </c>
      <c r="C62" s="81">
        <f>IF('登録管理'!D62="","",'登録管理'!D62)</f>
      </c>
      <c r="D62" s="81">
        <f>IF('登録管理'!E62="","",'登録管理'!E62)</f>
      </c>
      <c r="E62" s="145">
        <f>IF(AND('登録管理'!F62="",'登録管理'!G62=""),"",'登録管理'!F62&amp;"　"&amp;'登録管理'!G62)</f>
      </c>
      <c r="F62" s="146"/>
      <c r="G62" s="83">
        <f>IF('登録管理'!J62="","",'登録管理'!J62)</f>
      </c>
      <c r="H62" s="81"/>
      <c r="I62" s="96"/>
      <c r="J62" s="96"/>
      <c r="K62" s="97"/>
      <c r="L62" s="97"/>
      <c r="M62" s="59">
        <f t="shared" si="0"/>
      </c>
      <c r="N62" s="67">
        <f>IF('登録管理'!N62="","",'登録管理'!N62)</f>
      </c>
      <c r="O62" s="19">
        <f t="shared" si="1"/>
        <v>0</v>
      </c>
      <c r="P62" s="19">
        <f t="shared" si="2"/>
        <v>0</v>
      </c>
    </row>
    <row r="63" spans="1:16" ht="14.25" customHeight="1">
      <c r="A63" s="27">
        <v>48</v>
      </c>
      <c r="B63" s="82">
        <f>IF('登録管理'!C63="","",'登録管理'!C63)</f>
      </c>
      <c r="C63" s="81">
        <f>IF('登録管理'!D63="","",'登録管理'!D63)</f>
      </c>
      <c r="D63" s="81">
        <f>IF('登録管理'!E63="","",'登録管理'!E63)</f>
      </c>
      <c r="E63" s="145">
        <f>IF(AND('登録管理'!F63="",'登録管理'!G63=""),"",'登録管理'!F63&amp;"　"&amp;'登録管理'!G63)</f>
      </c>
      <c r="F63" s="146"/>
      <c r="G63" s="83">
        <f>IF('登録管理'!J63="","",'登録管理'!J63)</f>
      </c>
      <c r="H63" s="81"/>
      <c r="I63" s="96"/>
      <c r="J63" s="96"/>
      <c r="K63" s="97"/>
      <c r="L63" s="97"/>
      <c r="M63" s="59">
        <f t="shared" si="0"/>
      </c>
      <c r="N63" s="67">
        <f>IF('登録管理'!N63="","",'登録管理'!N63)</f>
      </c>
      <c r="O63" s="19">
        <f t="shared" si="1"/>
        <v>0</v>
      </c>
      <c r="P63" s="19">
        <f t="shared" si="2"/>
        <v>0</v>
      </c>
    </row>
    <row r="64" spans="1:16" ht="14.25" customHeight="1">
      <c r="A64" s="27">
        <v>49</v>
      </c>
      <c r="B64" s="82">
        <f>IF('登録管理'!C64="","",'登録管理'!C64)</f>
      </c>
      <c r="C64" s="81">
        <f>IF('登録管理'!D64="","",'登録管理'!D64)</f>
      </c>
      <c r="D64" s="81">
        <f>IF('登録管理'!E64="","",'登録管理'!E64)</f>
      </c>
      <c r="E64" s="145">
        <f>IF(AND('登録管理'!F64="",'登録管理'!G64=""),"",'登録管理'!F64&amp;"　"&amp;'登録管理'!G64)</f>
      </c>
      <c r="F64" s="146"/>
      <c r="G64" s="83">
        <f>IF('登録管理'!J64="","",'登録管理'!J64)</f>
      </c>
      <c r="H64" s="81"/>
      <c r="I64" s="96"/>
      <c r="J64" s="96"/>
      <c r="K64" s="97"/>
      <c r="L64" s="97"/>
      <c r="M64" s="59">
        <f t="shared" si="0"/>
      </c>
      <c r="N64" s="67">
        <f>IF('登録管理'!N64="","",'登録管理'!N64)</f>
      </c>
      <c r="O64" s="19">
        <f t="shared" si="1"/>
        <v>0</v>
      </c>
      <c r="P64" s="19">
        <f t="shared" si="2"/>
        <v>0</v>
      </c>
    </row>
    <row r="65" spans="1:16" ht="14.25" customHeight="1">
      <c r="A65" s="27">
        <v>50</v>
      </c>
      <c r="B65" s="82">
        <f>IF('登録管理'!C65="","",'登録管理'!C65)</f>
      </c>
      <c r="C65" s="81">
        <f>IF('登録管理'!D65="","",'登録管理'!D65)</f>
      </c>
      <c r="D65" s="81">
        <f>IF('登録管理'!E65="","",'登録管理'!E65)</f>
      </c>
      <c r="E65" s="145">
        <f>IF(AND('登録管理'!F65="",'登録管理'!G65=""),"",'登録管理'!F65&amp;"　"&amp;'登録管理'!G65)</f>
      </c>
      <c r="F65" s="146"/>
      <c r="G65" s="83">
        <f>IF('登録管理'!J65="","",'登録管理'!J65)</f>
      </c>
      <c r="H65" s="81"/>
      <c r="I65" s="96"/>
      <c r="J65" s="96"/>
      <c r="K65" s="97"/>
      <c r="L65" s="97"/>
      <c r="M65" s="59">
        <f t="shared" si="0"/>
      </c>
      <c r="N65" s="67">
        <f>IF('登録管理'!N65="","",'登録管理'!N65)</f>
      </c>
      <c r="O65" s="19">
        <f t="shared" si="1"/>
        <v>0</v>
      </c>
      <c r="P65" s="19">
        <f t="shared" si="2"/>
        <v>0</v>
      </c>
    </row>
    <row r="66" spans="1:16" ht="14.25" customHeight="1">
      <c r="A66" s="27">
        <v>51</v>
      </c>
      <c r="B66" s="82">
        <f>IF('登録管理'!C66="","",'登録管理'!C66)</f>
      </c>
      <c r="C66" s="81">
        <f>IF('登録管理'!D66="","",'登録管理'!D66)</f>
      </c>
      <c r="D66" s="81">
        <f>IF('登録管理'!E66="","",'登録管理'!E66)</f>
      </c>
      <c r="E66" s="145">
        <f>IF(AND('登録管理'!F66="",'登録管理'!G66=""),"",'登録管理'!F66&amp;"　"&amp;'登録管理'!G66)</f>
      </c>
      <c r="F66" s="146"/>
      <c r="G66" s="83">
        <f>IF('登録管理'!J66="","",'登録管理'!J66)</f>
      </c>
      <c r="H66" s="81"/>
      <c r="I66" s="96"/>
      <c r="J66" s="96"/>
      <c r="K66" s="97"/>
      <c r="L66" s="97"/>
      <c r="M66" s="59">
        <f t="shared" si="0"/>
      </c>
      <c r="N66" s="67">
        <f>IF('登録管理'!N66="","",'登録管理'!N66)</f>
      </c>
      <c r="O66" s="19">
        <f t="shared" si="1"/>
        <v>0</v>
      </c>
      <c r="P66" s="19">
        <f t="shared" si="2"/>
        <v>0</v>
      </c>
    </row>
    <row r="67" spans="1:16" ht="14.25" customHeight="1">
      <c r="A67" s="27">
        <v>52</v>
      </c>
      <c r="B67" s="82">
        <f>IF('登録管理'!C67="","",'登録管理'!C67)</f>
      </c>
      <c r="C67" s="81">
        <f>IF('登録管理'!D67="","",'登録管理'!D67)</f>
      </c>
      <c r="D67" s="81">
        <f>IF('登録管理'!E67="","",'登録管理'!E67)</f>
      </c>
      <c r="E67" s="145">
        <f>IF(AND('登録管理'!F67="",'登録管理'!G67=""),"",'登録管理'!F67&amp;"　"&amp;'登録管理'!G67)</f>
      </c>
      <c r="F67" s="146"/>
      <c r="G67" s="83">
        <f>IF('登録管理'!J67="","",'登録管理'!J67)</f>
      </c>
      <c r="H67" s="81"/>
      <c r="I67" s="96"/>
      <c r="J67" s="96"/>
      <c r="K67" s="97"/>
      <c r="L67" s="97"/>
      <c r="M67" s="59">
        <f t="shared" si="0"/>
      </c>
      <c r="N67" s="67">
        <f>IF('登録管理'!N67="","",'登録管理'!N67)</f>
      </c>
      <c r="O67" s="19">
        <f t="shared" si="1"/>
        <v>0</v>
      </c>
      <c r="P67" s="19">
        <f t="shared" si="2"/>
        <v>0</v>
      </c>
    </row>
    <row r="68" spans="1:16" ht="14.25" customHeight="1">
      <c r="A68" s="27">
        <v>53</v>
      </c>
      <c r="B68" s="82">
        <f>IF('登録管理'!C68="","",'登録管理'!C68)</f>
      </c>
      <c r="C68" s="81">
        <f>IF('登録管理'!D68="","",'登録管理'!D68)</f>
      </c>
      <c r="D68" s="81">
        <f>IF('登録管理'!E68="","",'登録管理'!E68)</f>
      </c>
      <c r="E68" s="145">
        <f>IF(AND('登録管理'!F68="",'登録管理'!G68=""),"",'登録管理'!F68&amp;"　"&amp;'登録管理'!G68)</f>
      </c>
      <c r="F68" s="146"/>
      <c r="G68" s="83">
        <f>IF('登録管理'!J68="","",'登録管理'!J68)</f>
      </c>
      <c r="H68" s="81"/>
      <c r="I68" s="96"/>
      <c r="J68" s="96"/>
      <c r="K68" s="97"/>
      <c r="L68" s="97"/>
      <c r="M68" s="59">
        <f t="shared" si="0"/>
      </c>
      <c r="N68" s="67">
        <f>IF('登録管理'!N68="","",'登録管理'!N68)</f>
      </c>
      <c r="O68" s="19">
        <f t="shared" si="1"/>
        <v>0</v>
      </c>
      <c r="P68" s="19">
        <f t="shared" si="2"/>
        <v>0</v>
      </c>
    </row>
    <row r="69" spans="1:16" ht="14.25" customHeight="1">
      <c r="A69" s="27">
        <v>54</v>
      </c>
      <c r="B69" s="82">
        <f>IF('登録管理'!C69="","",'登録管理'!C69)</f>
      </c>
      <c r="C69" s="81">
        <f>IF('登録管理'!D69="","",'登録管理'!D69)</f>
      </c>
      <c r="D69" s="81">
        <f>IF('登録管理'!E69="","",'登録管理'!E69)</f>
      </c>
      <c r="E69" s="145">
        <f>IF(AND('登録管理'!F69="",'登録管理'!G69=""),"",'登録管理'!F69&amp;"　"&amp;'登録管理'!G69)</f>
      </c>
      <c r="F69" s="146"/>
      <c r="G69" s="83">
        <f>IF('登録管理'!J69="","",'登録管理'!J69)</f>
      </c>
      <c r="H69" s="81"/>
      <c r="I69" s="96"/>
      <c r="J69" s="96"/>
      <c r="K69" s="97"/>
      <c r="L69" s="97"/>
      <c r="M69" s="59">
        <f t="shared" si="0"/>
      </c>
      <c r="N69" s="67">
        <f>IF('登録管理'!N69="","",'登録管理'!N69)</f>
      </c>
      <c r="O69" s="19">
        <f t="shared" si="1"/>
        <v>0</v>
      </c>
      <c r="P69" s="19">
        <f t="shared" si="2"/>
        <v>0</v>
      </c>
    </row>
    <row r="70" spans="1:16" ht="14.25" customHeight="1">
      <c r="A70" s="27">
        <v>55</v>
      </c>
      <c r="B70" s="82">
        <f>IF('登録管理'!C70="","",'登録管理'!C70)</f>
      </c>
      <c r="C70" s="81">
        <f>IF('登録管理'!D70="","",'登録管理'!D70)</f>
      </c>
      <c r="D70" s="81">
        <f>IF('登録管理'!E70="","",'登録管理'!E70)</f>
      </c>
      <c r="E70" s="145">
        <f>IF(AND('登録管理'!F70="",'登録管理'!G70=""),"",'登録管理'!F70&amp;"　"&amp;'登録管理'!G70)</f>
      </c>
      <c r="F70" s="146"/>
      <c r="G70" s="83">
        <f>IF('登録管理'!J70="","",'登録管理'!J70)</f>
      </c>
      <c r="H70" s="81"/>
      <c r="I70" s="96"/>
      <c r="J70" s="96"/>
      <c r="K70" s="97"/>
      <c r="L70" s="97"/>
      <c r="M70" s="59">
        <f t="shared" si="0"/>
      </c>
      <c r="N70" s="67">
        <f>IF('登録管理'!N70="","",'登録管理'!N70)</f>
      </c>
      <c r="O70" s="19">
        <f t="shared" si="1"/>
        <v>0</v>
      </c>
      <c r="P70" s="19">
        <f t="shared" si="2"/>
        <v>0</v>
      </c>
    </row>
    <row r="71" spans="1:16" ht="14.25" customHeight="1">
      <c r="A71" s="27">
        <v>56</v>
      </c>
      <c r="B71" s="82">
        <f>IF('登録管理'!C71="","",'登録管理'!C71)</f>
      </c>
      <c r="C71" s="81">
        <f>IF('登録管理'!D71="","",'登録管理'!D71)</f>
      </c>
      <c r="D71" s="81">
        <f>IF('登録管理'!E71="","",'登録管理'!E71)</f>
      </c>
      <c r="E71" s="145">
        <f>IF(AND('登録管理'!F71="",'登録管理'!G71=""),"",'登録管理'!F71&amp;"　"&amp;'登録管理'!G71)</f>
      </c>
      <c r="F71" s="146"/>
      <c r="G71" s="83">
        <f>IF('登録管理'!J71="","",'登録管理'!J71)</f>
      </c>
      <c r="H71" s="81"/>
      <c r="I71" s="96"/>
      <c r="J71" s="96"/>
      <c r="K71" s="97"/>
      <c r="L71" s="97"/>
      <c r="M71" s="59">
        <f t="shared" si="0"/>
      </c>
      <c r="N71" s="67">
        <f>IF('登録管理'!N71="","",'登録管理'!N71)</f>
      </c>
      <c r="O71" s="19">
        <f t="shared" si="1"/>
        <v>0</v>
      </c>
      <c r="P71" s="19">
        <f t="shared" si="2"/>
        <v>0</v>
      </c>
    </row>
    <row r="72" spans="1:16" ht="14.25" customHeight="1">
      <c r="A72" s="27">
        <v>57</v>
      </c>
      <c r="B72" s="82">
        <f>IF('登録管理'!C72="","",'登録管理'!C72)</f>
      </c>
      <c r="C72" s="81">
        <f>IF('登録管理'!D72="","",'登録管理'!D72)</f>
      </c>
      <c r="D72" s="81">
        <f>IF('登録管理'!E72="","",'登録管理'!E72)</f>
      </c>
      <c r="E72" s="145">
        <f>IF(AND('登録管理'!F72="",'登録管理'!G72=""),"",'登録管理'!F72&amp;"　"&amp;'登録管理'!G72)</f>
      </c>
      <c r="F72" s="146"/>
      <c r="G72" s="83">
        <f>IF('登録管理'!J72="","",'登録管理'!J72)</f>
      </c>
      <c r="H72" s="81"/>
      <c r="I72" s="96"/>
      <c r="J72" s="96"/>
      <c r="K72" s="97"/>
      <c r="L72" s="97"/>
      <c r="M72" s="59">
        <f t="shared" si="0"/>
      </c>
      <c r="N72" s="67">
        <f>IF('登録管理'!N72="","",'登録管理'!N72)</f>
      </c>
      <c r="O72" s="19">
        <f t="shared" si="1"/>
        <v>0</v>
      </c>
      <c r="P72" s="19">
        <f t="shared" si="2"/>
        <v>0</v>
      </c>
    </row>
    <row r="73" spans="1:16" ht="14.25" customHeight="1">
      <c r="A73" s="27">
        <v>58</v>
      </c>
      <c r="B73" s="82">
        <f>IF('登録管理'!C73="","",'登録管理'!C73)</f>
      </c>
      <c r="C73" s="81">
        <f>IF('登録管理'!D73="","",'登録管理'!D73)</f>
      </c>
      <c r="D73" s="81">
        <f>IF('登録管理'!E73="","",'登録管理'!E73)</f>
      </c>
      <c r="E73" s="145">
        <f>IF(AND('登録管理'!F73="",'登録管理'!G73=""),"",'登録管理'!F73&amp;"　"&amp;'登録管理'!G73)</f>
      </c>
      <c r="F73" s="146"/>
      <c r="G73" s="83">
        <f>IF('登録管理'!J73="","",'登録管理'!J73)</f>
      </c>
      <c r="H73" s="81"/>
      <c r="I73" s="96"/>
      <c r="J73" s="96"/>
      <c r="K73" s="97"/>
      <c r="L73" s="97"/>
      <c r="M73" s="59">
        <f t="shared" si="0"/>
      </c>
      <c r="N73" s="67">
        <f>IF('登録管理'!N73="","",'登録管理'!N73)</f>
      </c>
      <c r="O73" s="19">
        <f t="shared" si="1"/>
        <v>0</v>
      </c>
      <c r="P73" s="19">
        <f t="shared" si="2"/>
        <v>0</v>
      </c>
    </row>
    <row r="74" spans="1:16" ht="14.25" customHeight="1">
      <c r="A74" s="27">
        <v>59</v>
      </c>
      <c r="B74" s="82">
        <f>IF('登録管理'!C74="","",'登録管理'!C74)</f>
      </c>
      <c r="C74" s="81">
        <f>IF('登録管理'!D74="","",'登録管理'!D74)</f>
      </c>
      <c r="D74" s="81">
        <f>IF('登録管理'!E74="","",'登録管理'!E74)</f>
      </c>
      <c r="E74" s="145">
        <f>IF(AND('登録管理'!F74="",'登録管理'!G74=""),"",'登録管理'!F74&amp;"　"&amp;'登録管理'!G74)</f>
      </c>
      <c r="F74" s="146"/>
      <c r="G74" s="83">
        <f>IF('登録管理'!J74="","",'登録管理'!J74)</f>
      </c>
      <c r="H74" s="81"/>
      <c r="I74" s="96"/>
      <c r="J74" s="96"/>
      <c r="K74" s="97"/>
      <c r="L74" s="97"/>
      <c r="M74" s="59">
        <f t="shared" si="0"/>
      </c>
      <c r="N74" s="67">
        <f>IF('登録管理'!N74="","",'登録管理'!N74)</f>
      </c>
      <c r="O74" s="19">
        <f t="shared" si="1"/>
        <v>0</v>
      </c>
      <c r="P74" s="19">
        <f t="shared" si="2"/>
        <v>0</v>
      </c>
    </row>
    <row r="75" spans="1:16" ht="14.25" customHeight="1">
      <c r="A75" s="27">
        <v>60</v>
      </c>
      <c r="B75" s="82">
        <f>IF('登録管理'!C75="","",'登録管理'!C75)</f>
      </c>
      <c r="C75" s="81">
        <f>IF('登録管理'!D75="","",'登録管理'!D75)</f>
      </c>
      <c r="D75" s="81">
        <f>IF('登録管理'!E75="","",'登録管理'!E75)</f>
      </c>
      <c r="E75" s="145">
        <f>IF(AND('登録管理'!F75="",'登録管理'!G75=""),"",'登録管理'!F75&amp;"　"&amp;'登録管理'!G75)</f>
      </c>
      <c r="F75" s="146"/>
      <c r="G75" s="83">
        <f>IF('登録管理'!J75="","",'登録管理'!J75)</f>
      </c>
      <c r="H75" s="81"/>
      <c r="I75" s="96"/>
      <c r="J75" s="96"/>
      <c r="K75" s="97"/>
      <c r="L75" s="97"/>
      <c r="M75" s="59">
        <f t="shared" si="0"/>
      </c>
      <c r="N75" s="67">
        <f>IF('登録管理'!N75="","",'登録管理'!N75)</f>
      </c>
      <c r="O75" s="19">
        <f t="shared" si="1"/>
        <v>0</v>
      </c>
      <c r="P75" s="19">
        <f t="shared" si="2"/>
        <v>0</v>
      </c>
    </row>
    <row r="76" spans="1:16" ht="14.25" customHeight="1">
      <c r="A76" s="27">
        <v>61</v>
      </c>
      <c r="B76" s="82">
        <f>IF('登録管理'!C76="","",'登録管理'!C76)</f>
      </c>
      <c r="C76" s="81">
        <f>IF('登録管理'!D76="","",'登録管理'!D76)</f>
      </c>
      <c r="D76" s="81">
        <f>IF('登録管理'!E76="","",'登録管理'!E76)</f>
      </c>
      <c r="E76" s="145">
        <f>IF(AND('登録管理'!F76="",'登録管理'!G76=""),"",'登録管理'!F76&amp;"　"&amp;'登録管理'!G76)</f>
      </c>
      <c r="F76" s="146"/>
      <c r="G76" s="83">
        <f>IF('登録管理'!J76="","",'登録管理'!J76)</f>
      </c>
      <c r="H76" s="81"/>
      <c r="I76" s="96"/>
      <c r="J76" s="96"/>
      <c r="K76" s="97"/>
      <c r="L76" s="97"/>
      <c r="M76" s="59">
        <f t="shared" si="0"/>
      </c>
      <c r="N76" s="67">
        <f>IF('登録管理'!N76="","",'登録管理'!N76)</f>
      </c>
      <c r="O76" s="19">
        <f t="shared" si="1"/>
        <v>0</v>
      </c>
      <c r="P76" s="19">
        <f t="shared" si="2"/>
        <v>0</v>
      </c>
    </row>
    <row r="77" spans="1:16" ht="14.25" customHeight="1">
      <c r="A77" s="27">
        <v>62</v>
      </c>
      <c r="B77" s="82">
        <f>IF('登録管理'!C77="","",'登録管理'!C77)</f>
      </c>
      <c r="C77" s="81">
        <f>IF('登録管理'!D77="","",'登録管理'!D77)</f>
      </c>
      <c r="D77" s="81">
        <f>IF('登録管理'!E77="","",'登録管理'!E77)</f>
      </c>
      <c r="E77" s="145">
        <f>IF(AND('登録管理'!F77="",'登録管理'!G77=""),"",'登録管理'!F77&amp;"　"&amp;'登録管理'!G77)</f>
      </c>
      <c r="F77" s="146"/>
      <c r="G77" s="83">
        <f>IF('登録管理'!J77="","",'登録管理'!J77)</f>
      </c>
      <c r="H77" s="81"/>
      <c r="I77" s="96"/>
      <c r="J77" s="96"/>
      <c r="K77" s="97"/>
      <c r="L77" s="97"/>
      <c r="M77" s="59">
        <f t="shared" si="0"/>
      </c>
      <c r="N77" s="67">
        <f>IF('登録管理'!N77="","",'登録管理'!N77)</f>
      </c>
      <c r="O77" s="19">
        <f t="shared" si="1"/>
        <v>0</v>
      </c>
      <c r="P77" s="19">
        <f t="shared" si="2"/>
        <v>0</v>
      </c>
    </row>
    <row r="78" spans="1:16" ht="14.25" customHeight="1">
      <c r="A78" s="27">
        <v>63</v>
      </c>
      <c r="B78" s="82">
        <f>IF('登録管理'!C78="","",'登録管理'!C78)</f>
      </c>
      <c r="C78" s="81">
        <f>IF('登録管理'!D78="","",'登録管理'!D78)</f>
      </c>
      <c r="D78" s="81">
        <f>IF('登録管理'!E78="","",'登録管理'!E78)</f>
      </c>
      <c r="E78" s="145">
        <f>IF(AND('登録管理'!F78="",'登録管理'!G78=""),"",'登録管理'!F78&amp;"　"&amp;'登録管理'!G78)</f>
      </c>
      <c r="F78" s="146"/>
      <c r="G78" s="83">
        <f>IF('登録管理'!J78="","",'登録管理'!J78)</f>
      </c>
      <c r="H78" s="81"/>
      <c r="I78" s="96"/>
      <c r="J78" s="96"/>
      <c r="K78" s="97"/>
      <c r="L78" s="97"/>
      <c r="M78" s="59">
        <f t="shared" si="0"/>
      </c>
      <c r="N78" s="67">
        <f>IF('登録管理'!N78="","",'登録管理'!N78)</f>
      </c>
      <c r="O78" s="19">
        <f t="shared" si="1"/>
        <v>0</v>
      </c>
      <c r="P78" s="19">
        <f t="shared" si="2"/>
        <v>0</v>
      </c>
    </row>
    <row r="79" spans="1:16" ht="14.25" customHeight="1">
      <c r="A79" s="27">
        <v>64</v>
      </c>
      <c r="B79" s="82">
        <f>IF('登録管理'!C79="","",'登録管理'!C79)</f>
      </c>
      <c r="C79" s="81">
        <f>IF('登録管理'!D79="","",'登録管理'!D79)</f>
      </c>
      <c r="D79" s="81">
        <f>IF('登録管理'!E79="","",'登録管理'!E79)</f>
      </c>
      <c r="E79" s="145">
        <f>IF(AND('登録管理'!F79="",'登録管理'!G79=""),"",'登録管理'!F79&amp;"　"&amp;'登録管理'!G79)</f>
      </c>
      <c r="F79" s="146"/>
      <c r="G79" s="83">
        <f>IF('登録管理'!J79="","",'登録管理'!J79)</f>
      </c>
      <c r="H79" s="81"/>
      <c r="I79" s="96"/>
      <c r="J79" s="96"/>
      <c r="K79" s="97"/>
      <c r="L79" s="97"/>
      <c r="M79" s="59">
        <f t="shared" si="0"/>
      </c>
      <c r="N79" s="67">
        <f>IF('登録管理'!N79="","",'登録管理'!N79)</f>
      </c>
      <c r="O79" s="19">
        <f t="shared" si="1"/>
        <v>0</v>
      </c>
      <c r="P79" s="19">
        <f t="shared" si="2"/>
        <v>0</v>
      </c>
    </row>
    <row r="80" spans="1:16" ht="14.25" customHeight="1">
      <c r="A80" s="27">
        <v>65</v>
      </c>
      <c r="B80" s="82">
        <f>IF('登録管理'!C80="","",'登録管理'!C80)</f>
      </c>
      <c r="C80" s="81">
        <f>IF('登録管理'!D80="","",'登録管理'!D80)</f>
      </c>
      <c r="D80" s="81">
        <f>IF('登録管理'!E80="","",'登録管理'!E80)</f>
      </c>
      <c r="E80" s="145">
        <f>IF(AND('登録管理'!F80="",'登録管理'!G80=""),"",'登録管理'!F80&amp;"　"&amp;'登録管理'!G80)</f>
      </c>
      <c r="F80" s="146"/>
      <c r="G80" s="83">
        <f>IF('登録管理'!J80="","",'登録管理'!J80)</f>
      </c>
      <c r="H80" s="81"/>
      <c r="I80" s="96"/>
      <c r="J80" s="96"/>
      <c r="K80" s="97"/>
      <c r="L80" s="97"/>
      <c r="M80" s="59">
        <f t="shared" si="0"/>
      </c>
      <c r="N80" s="67">
        <f>IF('登録管理'!N80="","",'登録管理'!N80)</f>
      </c>
      <c r="O80" s="19">
        <f t="shared" si="1"/>
        <v>0</v>
      </c>
      <c r="P80" s="19">
        <f t="shared" si="2"/>
        <v>0</v>
      </c>
    </row>
    <row r="81" spans="1:16" ht="14.25" customHeight="1">
      <c r="A81" s="27">
        <v>66</v>
      </c>
      <c r="B81" s="82">
        <f>IF('登録管理'!C81="","",'登録管理'!C81)</f>
      </c>
      <c r="C81" s="81">
        <f>IF('登録管理'!D81="","",'登録管理'!D81)</f>
      </c>
      <c r="D81" s="81">
        <f>IF('登録管理'!E81="","",'登録管理'!E81)</f>
      </c>
      <c r="E81" s="145">
        <f>IF(AND('登録管理'!F81="",'登録管理'!G81=""),"",'登録管理'!F81&amp;"　"&amp;'登録管理'!G81)</f>
      </c>
      <c r="F81" s="146"/>
      <c r="G81" s="83">
        <f>IF('登録管理'!J81="","",'登録管理'!J81)</f>
      </c>
      <c r="H81" s="81"/>
      <c r="I81" s="96"/>
      <c r="J81" s="96"/>
      <c r="K81" s="97"/>
      <c r="L81" s="97"/>
      <c r="M81" s="59">
        <f aca="true" t="shared" si="3" ref="M81:M115">IF(COUNTA(H81:J81)=0,"",COUNTA(H81:J81))</f>
      </c>
      <c r="N81" s="67">
        <f>IF('登録管理'!N81="","",'登録管理'!N81)</f>
      </c>
      <c r="O81" s="19">
        <f aca="true" t="shared" si="4" ref="O81:O115">IF(B81="男子",COUNTA(H81:L81),0)</f>
        <v>0</v>
      </c>
      <c r="P81" s="19">
        <f aca="true" t="shared" si="5" ref="P81:P115">IF(B81="女子",COUNTA(H81:L81),0)</f>
        <v>0</v>
      </c>
    </row>
    <row r="82" spans="1:16" ht="14.25" customHeight="1">
      <c r="A82" s="27">
        <v>67</v>
      </c>
      <c r="B82" s="82">
        <f>IF('登録管理'!C82="","",'登録管理'!C82)</f>
      </c>
      <c r="C82" s="81">
        <f>IF('登録管理'!D82="","",'登録管理'!D82)</f>
      </c>
      <c r="D82" s="81">
        <f>IF('登録管理'!E82="","",'登録管理'!E82)</f>
      </c>
      <c r="E82" s="145">
        <f>IF(AND('登録管理'!F82="",'登録管理'!G82=""),"",'登録管理'!F82&amp;"　"&amp;'登録管理'!G82)</f>
      </c>
      <c r="F82" s="146"/>
      <c r="G82" s="83">
        <f>IF('登録管理'!J82="","",'登録管理'!J82)</f>
      </c>
      <c r="H82" s="81"/>
      <c r="I82" s="96"/>
      <c r="J82" s="96"/>
      <c r="K82" s="97"/>
      <c r="L82" s="97"/>
      <c r="M82" s="59">
        <f t="shared" si="3"/>
      </c>
      <c r="N82" s="67">
        <f>IF('登録管理'!N82="","",'登録管理'!N82)</f>
      </c>
      <c r="O82" s="19">
        <f t="shared" si="4"/>
        <v>0</v>
      </c>
      <c r="P82" s="19">
        <f t="shared" si="5"/>
        <v>0</v>
      </c>
    </row>
    <row r="83" spans="1:16" ht="14.25" customHeight="1">
      <c r="A83" s="27">
        <v>68</v>
      </c>
      <c r="B83" s="82">
        <f>IF('登録管理'!C83="","",'登録管理'!C83)</f>
      </c>
      <c r="C83" s="81">
        <f>IF('登録管理'!D83="","",'登録管理'!D83)</f>
      </c>
      <c r="D83" s="81">
        <f>IF('登録管理'!E83="","",'登録管理'!E83)</f>
      </c>
      <c r="E83" s="145">
        <f>IF(AND('登録管理'!F83="",'登録管理'!G83=""),"",'登録管理'!F83&amp;"　"&amp;'登録管理'!G83)</f>
      </c>
      <c r="F83" s="146"/>
      <c r="G83" s="83">
        <f>IF('登録管理'!J83="","",'登録管理'!J83)</f>
      </c>
      <c r="H83" s="81"/>
      <c r="I83" s="96"/>
      <c r="J83" s="96"/>
      <c r="K83" s="97"/>
      <c r="L83" s="97"/>
      <c r="M83" s="59">
        <f t="shared" si="3"/>
      </c>
      <c r="N83" s="67">
        <f>IF('登録管理'!N83="","",'登録管理'!N83)</f>
      </c>
      <c r="O83" s="19">
        <f t="shared" si="4"/>
        <v>0</v>
      </c>
      <c r="P83" s="19">
        <f t="shared" si="5"/>
        <v>0</v>
      </c>
    </row>
    <row r="84" spans="1:16" ht="14.25" customHeight="1">
      <c r="A84" s="27">
        <v>69</v>
      </c>
      <c r="B84" s="82">
        <f>IF('登録管理'!C84="","",'登録管理'!C84)</f>
      </c>
      <c r="C84" s="81">
        <f>IF('登録管理'!D84="","",'登録管理'!D84)</f>
      </c>
      <c r="D84" s="81">
        <f>IF('登録管理'!E84="","",'登録管理'!E84)</f>
      </c>
      <c r="E84" s="145">
        <f>IF(AND('登録管理'!F84="",'登録管理'!G84=""),"",'登録管理'!F84&amp;"　"&amp;'登録管理'!G84)</f>
      </c>
      <c r="F84" s="146"/>
      <c r="G84" s="83">
        <f>IF('登録管理'!J84="","",'登録管理'!J84)</f>
      </c>
      <c r="H84" s="81"/>
      <c r="I84" s="96"/>
      <c r="J84" s="96"/>
      <c r="K84" s="97"/>
      <c r="L84" s="97"/>
      <c r="M84" s="59">
        <f t="shared" si="3"/>
      </c>
      <c r="N84" s="67">
        <f>IF('登録管理'!N84="","",'登録管理'!N84)</f>
      </c>
      <c r="O84" s="19">
        <f t="shared" si="4"/>
        <v>0</v>
      </c>
      <c r="P84" s="19">
        <f t="shared" si="5"/>
        <v>0</v>
      </c>
    </row>
    <row r="85" spans="1:16" ht="14.25" customHeight="1">
      <c r="A85" s="27">
        <v>70</v>
      </c>
      <c r="B85" s="82">
        <f>IF('登録管理'!C85="","",'登録管理'!C85)</f>
      </c>
      <c r="C85" s="81">
        <f>IF('登録管理'!D85="","",'登録管理'!D85)</f>
      </c>
      <c r="D85" s="81">
        <f>IF('登録管理'!E85="","",'登録管理'!E85)</f>
      </c>
      <c r="E85" s="145">
        <f>IF(AND('登録管理'!F85="",'登録管理'!G85=""),"",'登録管理'!F85&amp;"　"&amp;'登録管理'!G85)</f>
      </c>
      <c r="F85" s="146"/>
      <c r="G85" s="83">
        <f>IF('登録管理'!J85="","",'登録管理'!J85)</f>
      </c>
      <c r="H85" s="81"/>
      <c r="I85" s="96"/>
      <c r="J85" s="96"/>
      <c r="K85" s="97"/>
      <c r="L85" s="97"/>
      <c r="M85" s="59">
        <f t="shared" si="3"/>
      </c>
      <c r="N85" s="67">
        <f>IF('登録管理'!N85="","",'登録管理'!N85)</f>
      </c>
      <c r="O85" s="19">
        <f t="shared" si="4"/>
        <v>0</v>
      </c>
      <c r="P85" s="19">
        <f t="shared" si="5"/>
        <v>0</v>
      </c>
    </row>
    <row r="86" spans="1:16" ht="14.25" customHeight="1">
      <c r="A86" s="27">
        <v>71</v>
      </c>
      <c r="B86" s="82">
        <f>IF('登録管理'!C86="","",'登録管理'!C86)</f>
      </c>
      <c r="C86" s="81">
        <f>IF('登録管理'!D86="","",'登録管理'!D86)</f>
      </c>
      <c r="D86" s="81">
        <f>IF('登録管理'!E86="","",'登録管理'!E86)</f>
      </c>
      <c r="E86" s="145">
        <f>IF(AND('登録管理'!F86="",'登録管理'!G86=""),"",'登録管理'!F86&amp;"　"&amp;'登録管理'!G86)</f>
      </c>
      <c r="F86" s="146"/>
      <c r="G86" s="83">
        <f>IF('登録管理'!J86="","",'登録管理'!J86)</f>
      </c>
      <c r="H86" s="81"/>
      <c r="I86" s="96"/>
      <c r="J86" s="96"/>
      <c r="K86" s="97"/>
      <c r="L86" s="97"/>
      <c r="M86" s="59">
        <f t="shared" si="3"/>
      </c>
      <c r="N86" s="67">
        <f>IF('登録管理'!N86="","",'登録管理'!N86)</f>
      </c>
      <c r="O86" s="19">
        <f t="shared" si="4"/>
        <v>0</v>
      </c>
      <c r="P86" s="19">
        <f t="shared" si="5"/>
        <v>0</v>
      </c>
    </row>
    <row r="87" spans="1:16" ht="14.25" customHeight="1">
      <c r="A87" s="27">
        <v>72</v>
      </c>
      <c r="B87" s="82">
        <f>IF('登録管理'!C87="","",'登録管理'!C87)</f>
      </c>
      <c r="C87" s="81">
        <f>IF('登録管理'!D87="","",'登録管理'!D87)</f>
      </c>
      <c r="D87" s="81">
        <f>IF('登録管理'!E87="","",'登録管理'!E87)</f>
      </c>
      <c r="E87" s="145">
        <f>IF(AND('登録管理'!F87="",'登録管理'!G87=""),"",'登録管理'!F87&amp;"　"&amp;'登録管理'!G87)</f>
      </c>
      <c r="F87" s="146"/>
      <c r="G87" s="83">
        <f>IF('登録管理'!J87="","",'登録管理'!J87)</f>
      </c>
      <c r="H87" s="81"/>
      <c r="I87" s="96"/>
      <c r="J87" s="96"/>
      <c r="K87" s="97"/>
      <c r="L87" s="97"/>
      <c r="M87" s="59">
        <f t="shared" si="3"/>
      </c>
      <c r="N87" s="67">
        <f>IF('登録管理'!N87="","",'登録管理'!N87)</f>
      </c>
      <c r="O87" s="19">
        <f t="shared" si="4"/>
        <v>0</v>
      </c>
      <c r="P87" s="19">
        <f t="shared" si="5"/>
        <v>0</v>
      </c>
    </row>
    <row r="88" spans="1:16" ht="14.25" customHeight="1">
      <c r="A88" s="27">
        <v>73</v>
      </c>
      <c r="B88" s="82">
        <f>IF('登録管理'!C88="","",'登録管理'!C88)</f>
      </c>
      <c r="C88" s="81">
        <f>IF('登録管理'!D88="","",'登録管理'!D88)</f>
      </c>
      <c r="D88" s="81">
        <f>IF('登録管理'!E88="","",'登録管理'!E88)</f>
      </c>
      <c r="E88" s="145">
        <f>IF(AND('登録管理'!F88="",'登録管理'!G88=""),"",'登録管理'!F88&amp;"　"&amp;'登録管理'!G88)</f>
      </c>
      <c r="F88" s="146"/>
      <c r="G88" s="83">
        <f>IF('登録管理'!J88="","",'登録管理'!J88)</f>
      </c>
      <c r="H88" s="81"/>
      <c r="I88" s="96"/>
      <c r="J88" s="96"/>
      <c r="K88" s="97"/>
      <c r="L88" s="97"/>
      <c r="M88" s="59">
        <f t="shared" si="3"/>
      </c>
      <c r="N88" s="67">
        <f>IF('登録管理'!N88="","",'登録管理'!N88)</f>
      </c>
      <c r="O88" s="19">
        <f t="shared" si="4"/>
        <v>0</v>
      </c>
      <c r="P88" s="19">
        <f t="shared" si="5"/>
        <v>0</v>
      </c>
    </row>
    <row r="89" spans="1:16" ht="14.25" customHeight="1">
      <c r="A89" s="27">
        <v>74</v>
      </c>
      <c r="B89" s="82">
        <f>IF('登録管理'!C89="","",'登録管理'!C89)</f>
      </c>
      <c r="C89" s="81">
        <f>IF('登録管理'!D89="","",'登録管理'!D89)</f>
      </c>
      <c r="D89" s="81">
        <f>IF('登録管理'!E89="","",'登録管理'!E89)</f>
      </c>
      <c r="E89" s="145">
        <f>IF(AND('登録管理'!F89="",'登録管理'!G89=""),"",'登録管理'!F89&amp;"　"&amp;'登録管理'!G89)</f>
      </c>
      <c r="F89" s="146"/>
      <c r="G89" s="83">
        <f>IF('登録管理'!J89="","",'登録管理'!J89)</f>
      </c>
      <c r="H89" s="81"/>
      <c r="I89" s="96"/>
      <c r="J89" s="96"/>
      <c r="K89" s="97"/>
      <c r="L89" s="97"/>
      <c r="M89" s="59">
        <f t="shared" si="3"/>
      </c>
      <c r="N89" s="67">
        <f>IF('登録管理'!N89="","",'登録管理'!N89)</f>
      </c>
      <c r="O89" s="19">
        <f t="shared" si="4"/>
        <v>0</v>
      </c>
      <c r="P89" s="19">
        <f t="shared" si="5"/>
        <v>0</v>
      </c>
    </row>
    <row r="90" spans="1:16" ht="14.25" customHeight="1">
      <c r="A90" s="27">
        <v>75</v>
      </c>
      <c r="B90" s="82">
        <f>IF('登録管理'!C90="","",'登録管理'!C90)</f>
      </c>
      <c r="C90" s="81">
        <f>IF('登録管理'!D90="","",'登録管理'!D90)</f>
      </c>
      <c r="D90" s="81">
        <f>IF('登録管理'!E90="","",'登録管理'!E90)</f>
      </c>
      <c r="E90" s="145">
        <f>IF(AND('登録管理'!F90="",'登録管理'!G90=""),"",'登録管理'!F90&amp;"　"&amp;'登録管理'!G90)</f>
      </c>
      <c r="F90" s="146"/>
      <c r="G90" s="83">
        <f>IF('登録管理'!J90="","",'登録管理'!J90)</f>
      </c>
      <c r="H90" s="81"/>
      <c r="I90" s="96"/>
      <c r="J90" s="96"/>
      <c r="K90" s="97"/>
      <c r="L90" s="97"/>
      <c r="M90" s="59">
        <f t="shared" si="3"/>
      </c>
      <c r="N90" s="67">
        <f>IF('登録管理'!N90="","",'登録管理'!N90)</f>
      </c>
      <c r="O90" s="19">
        <f t="shared" si="4"/>
        <v>0</v>
      </c>
      <c r="P90" s="19">
        <f t="shared" si="5"/>
        <v>0</v>
      </c>
    </row>
    <row r="91" spans="1:16" ht="14.25" customHeight="1">
      <c r="A91" s="27">
        <v>76</v>
      </c>
      <c r="B91" s="82">
        <f>IF('登録管理'!C91="","",'登録管理'!C91)</f>
      </c>
      <c r="C91" s="81">
        <f>IF('登録管理'!D91="","",'登録管理'!D91)</f>
      </c>
      <c r="D91" s="81">
        <f>IF('登録管理'!E91="","",'登録管理'!E91)</f>
      </c>
      <c r="E91" s="145">
        <f>IF(AND('登録管理'!F91="",'登録管理'!G91=""),"",'登録管理'!F91&amp;"　"&amp;'登録管理'!G91)</f>
      </c>
      <c r="F91" s="146"/>
      <c r="G91" s="83">
        <f>IF('登録管理'!J91="","",'登録管理'!J91)</f>
      </c>
      <c r="H91" s="81"/>
      <c r="I91" s="96"/>
      <c r="J91" s="96"/>
      <c r="K91" s="97"/>
      <c r="L91" s="97"/>
      <c r="M91" s="59">
        <f t="shared" si="3"/>
      </c>
      <c r="N91" s="67">
        <f>IF('登録管理'!N91="","",'登録管理'!N91)</f>
      </c>
      <c r="O91" s="19">
        <f t="shared" si="4"/>
        <v>0</v>
      </c>
      <c r="P91" s="19">
        <f t="shared" si="5"/>
        <v>0</v>
      </c>
    </row>
    <row r="92" spans="1:16" ht="14.25" customHeight="1">
      <c r="A92" s="27">
        <v>77</v>
      </c>
      <c r="B92" s="82">
        <f>IF('登録管理'!C92="","",'登録管理'!C92)</f>
      </c>
      <c r="C92" s="81">
        <f>IF('登録管理'!D92="","",'登録管理'!D92)</f>
      </c>
      <c r="D92" s="81">
        <f>IF('登録管理'!E92="","",'登録管理'!E92)</f>
      </c>
      <c r="E92" s="145">
        <f>IF(AND('登録管理'!F92="",'登録管理'!G92=""),"",'登録管理'!F92&amp;"　"&amp;'登録管理'!G92)</f>
      </c>
      <c r="F92" s="146"/>
      <c r="G92" s="83">
        <f>IF('登録管理'!J92="","",'登録管理'!J92)</f>
      </c>
      <c r="H92" s="81"/>
      <c r="I92" s="96"/>
      <c r="J92" s="96"/>
      <c r="K92" s="97"/>
      <c r="L92" s="97"/>
      <c r="M92" s="59">
        <f t="shared" si="3"/>
      </c>
      <c r="N92" s="67">
        <f>IF('登録管理'!N92="","",'登録管理'!N92)</f>
      </c>
      <c r="O92" s="19">
        <f t="shared" si="4"/>
        <v>0</v>
      </c>
      <c r="P92" s="19">
        <f t="shared" si="5"/>
        <v>0</v>
      </c>
    </row>
    <row r="93" spans="1:16" ht="14.25" customHeight="1">
      <c r="A93" s="27">
        <v>78</v>
      </c>
      <c r="B93" s="82">
        <f>IF('登録管理'!C93="","",'登録管理'!C93)</f>
      </c>
      <c r="C93" s="81">
        <f>IF('登録管理'!D93="","",'登録管理'!D93)</f>
      </c>
      <c r="D93" s="81">
        <f>IF('登録管理'!E93="","",'登録管理'!E93)</f>
      </c>
      <c r="E93" s="145">
        <f>IF(AND('登録管理'!F93="",'登録管理'!G93=""),"",'登録管理'!F93&amp;"　"&amp;'登録管理'!G93)</f>
      </c>
      <c r="F93" s="146"/>
      <c r="G93" s="83">
        <f>IF('登録管理'!J93="","",'登録管理'!J93)</f>
      </c>
      <c r="H93" s="81"/>
      <c r="I93" s="96"/>
      <c r="J93" s="96"/>
      <c r="K93" s="97"/>
      <c r="L93" s="97"/>
      <c r="M93" s="59">
        <f t="shared" si="3"/>
      </c>
      <c r="N93" s="67">
        <f>IF('登録管理'!N93="","",'登録管理'!N93)</f>
      </c>
      <c r="O93" s="19">
        <f t="shared" si="4"/>
        <v>0</v>
      </c>
      <c r="P93" s="19">
        <f t="shared" si="5"/>
        <v>0</v>
      </c>
    </row>
    <row r="94" spans="1:16" ht="14.25" customHeight="1">
      <c r="A94" s="27">
        <v>79</v>
      </c>
      <c r="B94" s="82">
        <f>IF('登録管理'!C94="","",'登録管理'!C94)</f>
      </c>
      <c r="C94" s="81">
        <f>IF('登録管理'!D94="","",'登録管理'!D94)</f>
      </c>
      <c r="D94" s="81">
        <f>IF('登録管理'!E94="","",'登録管理'!E94)</f>
      </c>
      <c r="E94" s="145">
        <f>IF(AND('登録管理'!F94="",'登録管理'!G94=""),"",'登録管理'!F94&amp;"　"&amp;'登録管理'!G94)</f>
      </c>
      <c r="F94" s="146"/>
      <c r="G94" s="83">
        <f>IF('登録管理'!J94="","",'登録管理'!J94)</f>
      </c>
      <c r="H94" s="81"/>
      <c r="I94" s="96"/>
      <c r="J94" s="96"/>
      <c r="K94" s="97"/>
      <c r="L94" s="97"/>
      <c r="M94" s="59">
        <f t="shared" si="3"/>
      </c>
      <c r="N94" s="67">
        <f>IF('登録管理'!N94="","",'登録管理'!N94)</f>
      </c>
      <c r="O94" s="19">
        <f t="shared" si="4"/>
        <v>0</v>
      </c>
      <c r="P94" s="19">
        <f t="shared" si="5"/>
        <v>0</v>
      </c>
    </row>
    <row r="95" spans="1:16" ht="14.25" customHeight="1">
      <c r="A95" s="27">
        <v>80</v>
      </c>
      <c r="B95" s="82">
        <f>IF('登録管理'!C95="","",'登録管理'!C95)</f>
      </c>
      <c r="C95" s="81">
        <f>IF('登録管理'!D95="","",'登録管理'!D95)</f>
      </c>
      <c r="D95" s="81">
        <f>IF('登録管理'!E95="","",'登録管理'!E95)</f>
      </c>
      <c r="E95" s="145">
        <f>IF(AND('登録管理'!F95="",'登録管理'!G95=""),"",'登録管理'!F95&amp;"　"&amp;'登録管理'!G95)</f>
      </c>
      <c r="F95" s="146"/>
      <c r="G95" s="83">
        <f>IF('登録管理'!J95="","",'登録管理'!J95)</f>
      </c>
      <c r="H95" s="81"/>
      <c r="I95" s="96"/>
      <c r="J95" s="96"/>
      <c r="K95" s="97"/>
      <c r="L95" s="97"/>
      <c r="M95" s="59">
        <f t="shared" si="3"/>
      </c>
      <c r="N95" s="67">
        <f>IF('登録管理'!N95="","",'登録管理'!N95)</f>
      </c>
      <c r="O95" s="19">
        <f t="shared" si="4"/>
        <v>0</v>
      </c>
      <c r="P95" s="19">
        <f t="shared" si="5"/>
        <v>0</v>
      </c>
    </row>
    <row r="96" spans="1:16" ht="14.25" customHeight="1">
      <c r="A96" s="27">
        <v>81</v>
      </c>
      <c r="B96" s="82">
        <f>IF('登録管理'!C96="","",'登録管理'!C96)</f>
      </c>
      <c r="C96" s="81">
        <f>IF('登録管理'!D96="","",'登録管理'!D96)</f>
      </c>
      <c r="D96" s="81">
        <f>IF('登録管理'!E96="","",'登録管理'!E96)</f>
      </c>
      <c r="E96" s="145">
        <f>IF(AND('登録管理'!F96="",'登録管理'!G96=""),"",'登録管理'!F96&amp;"　"&amp;'登録管理'!G96)</f>
      </c>
      <c r="F96" s="146"/>
      <c r="G96" s="83">
        <f>IF('登録管理'!J96="","",'登録管理'!J96)</f>
      </c>
      <c r="H96" s="81"/>
      <c r="I96" s="96"/>
      <c r="J96" s="96"/>
      <c r="K96" s="97"/>
      <c r="L96" s="97"/>
      <c r="M96" s="59">
        <f t="shared" si="3"/>
      </c>
      <c r="N96" s="67">
        <f>IF('登録管理'!N96="","",'登録管理'!N96)</f>
      </c>
      <c r="O96" s="19">
        <f t="shared" si="4"/>
        <v>0</v>
      </c>
      <c r="P96" s="19">
        <f t="shared" si="5"/>
        <v>0</v>
      </c>
    </row>
    <row r="97" spans="1:16" ht="14.25" customHeight="1">
      <c r="A97" s="27">
        <v>82</v>
      </c>
      <c r="B97" s="82">
        <f>IF('登録管理'!C97="","",'登録管理'!C97)</f>
      </c>
      <c r="C97" s="81">
        <f>IF('登録管理'!D97="","",'登録管理'!D97)</f>
      </c>
      <c r="D97" s="81">
        <f>IF('登録管理'!E97="","",'登録管理'!E97)</f>
      </c>
      <c r="E97" s="145">
        <f>IF(AND('登録管理'!F97="",'登録管理'!G97=""),"",'登録管理'!F97&amp;"　"&amp;'登録管理'!G97)</f>
      </c>
      <c r="F97" s="146"/>
      <c r="G97" s="83">
        <f>IF('登録管理'!J97="","",'登録管理'!J97)</f>
      </c>
      <c r="H97" s="81"/>
      <c r="I97" s="96"/>
      <c r="J97" s="96"/>
      <c r="K97" s="97"/>
      <c r="L97" s="97"/>
      <c r="M97" s="59">
        <f t="shared" si="3"/>
      </c>
      <c r="N97" s="67">
        <f>IF('登録管理'!N97="","",'登録管理'!N97)</f>
      </c>
      <c r="O97" s="19">
        <f t="shared" si="4"/>
        <v>0</v>
      </c>
      <c r="P97" s="19">
        <f t="shared" si="5"/>
        <v>0</v>
      </c>
    </row>
    <row r="98" spans="1:16" ht="14.25" customHeight="1">
      <c r="A98" s="27">
        <v>83</v>
      </c>
      <c r="B98" s="82">
        <f>IF('登録管理'!C98="","",'登録管理'!C98)</f>
      </c>
      <c r="C98" s="81">
        <f>IF('登録管理'!D98="","",'登録管理'!D98)</f>
      </c>
      <c r="D98" s="81">
        <f>IF('登録管理'!E98="","",'登録管理'!E98)</f>
      </c>
      <c r="E98" s="145">
        <f>IF(AND('登録管理'!F98="",'登録管理'!G98=""),"",'登録管理'!F98&amp;"　"&amp;'登録管理'!G98)</f>
      </c>
      <c r="F98" s="146"/>
      <c r="G98" s="83">
        <f>IF('登録管理'!J98="","",'登録管理'!J98)</f>
      </c>
      <c r="H98" s="81"/>
      <c r="I98" s="96"/>
      <c r="J98" s="96"/>
      <c r="K98" s="97"/>
      <c r="L98" s="97"/>
      <c r="M98" s="59">
        <f t="shared" si="3"/>
      </c>
      <c r="N98" s="67">
        <f>IF('登録管理'!N98="","",'登録管理'!N98)</f>
      </c>
      <c r="O98" s="19">
        <f t="shared" si="4"/>
        <v>0</v>
      </c>
      <c r="P98" s="19">
        <f t="shared" si="5"/>
        <v>0</v>
      </c>
    </row>
    <row r="99" spans="1:16" ht="14.25" customHeight="1">
      <c r="A99" s="27">
        <v>84</v>
      </c>
      <c r="B99" s="82">
        <f>IF('登録管理'!C99="","",'登録管理'!C99)</f>
      </c>
      <c r="C99" s="81">
        <f>IF('登録管理'!D99="","",'登録管理'!D99)</f>
      </c>
      <c r="D99" s="81">
        <f>IF('登録管理'!E99="","",'登録管理'!E99)</f>
      </c>
      <c r="E99" s="145">
        <f>IF(AND('登録管理'!F99="",'登録管理'!G99=""),"",'登録管理'!F99&amp;"　"&amp;'登録管理'!G99)</f>
      </c>
      <c r="F99" s="146"/>
      <c r="G99" s="83">
        <f>IF('登録管理'!J99="","",'登録管理'!J99)</f>
      </c>
      <c r="H99" s="81"/>
      <c r="I99" s="96"/>
      <c r="J99" s="96"/>
      <c r="K99" s="97"/>
      <c r="L99" s="97"/>
      <c r="M99" s="59">
        <f t="shared" si="3"/>
      </c>
      <c r="N99" s="67">
        <f>IF('登録管理'!N99="","",'登録管理'!N99)</f>
      </c>
      <c r="O99" s="19">
        <f t="shared" si="4"/>
        <v>0</v>
      </c>
      <c r="P99" s="19">
        <f t="shared" si="5"/>
        <v>0</v>
      </c>
    </row>
    <row r="100" spans="1:16" ht="14.25" customHeight="1">
      <c r="A100" s="27">
        <v>85</v>
      </c>
      <c r="B100" s="82">
        <f>IF('登録管理'!C100="","",'登録管理'!C100)</f>
      </c>
      <c r="C100" s="81">
        <f>IF('登録管理'!D100="","",'登録管理'!D100)</f>
      </c>
      <c r="D100" s="81">
        <f>IF('登録管理'!E100="","",'登録管理'!E100)</f>
      </c>
      <c r="E100" s="145">
        <f>IF(AND('登録管理'!F100="",'登録管理'!G100=""),"",'登録管理'!F100&amp;"　"&amp;'登録管理'!G100)</f>
      </c>
      <c r="F100" s="146"/>
      <c r="G100" s="83">
        <f>IF('登録管理'!J100="","",'登録管理'!J100)</f>
      </c>
      <c r="H100" s="81"/>
      <c r="I100" s="96"/>
      <c r="J100" s="96"/>
      <c r="K100" s="97"/>
      <c r="L100" s="97"/>
      <c r="M100" s="59">
        <f t="shared" si="3"/>
      </c>
      <c r="N100" s="67">
        <f>IF('登録管理'!N100="","",'登録管理'!N100)</f>
      </c>
      <c r="O100" s="19">
        <f t="shared" si="4"/>
        <v>0</v>
      </c>
      <c r="P100" s="19">
        <f t="shared" si="5"/>
        <v>0</v>
      </c>
    </row>
    <row r="101" spans="1:16" ht="14.25" customHeight="1">
      <c r="A101" s="27">
        <v>86</v>
      </c>
      <c r="B101" s="82">
        <f>IF('登録管理'!C101="","",'登録管理'!C101)</f>
      </c>
      <c r="C101" s="81">
        <f>IF('登録管理'!D101="","",'登録管理'!D101)</f>
      </c>
      <c r="D101" s="81">
        <f>IF('登録管理'!E101="","",'登録管理'!E101)</f>
      </c>
      <c r="E101" s="145">
        <f>IF(AND('登録管理'!F101="",'登録管理'!G101=""),"",'登録管理'!F101&amp;"　"&amp;'登録管理'!G101)</f>
      </c>
      <c r="F101" s="146"/>
      <c r="G101" s="83">
        <f>IF('登録管理'!J101="","",'登録管理'!J101)</f>
      </c>
      <c r="H101" s="81"/>
      <c r="I101" s="96"/>
      <c r="J101" s="96"/>
      <c r="K101" s="97"/>
      <c r="L101" s="97"/>
      <c r="M101" s="59">
        <f t="shared" si="3"/>
      </c>
      <c r="N101" s="67">
        <f>IF('登録管理'!N101="","",'登録管理'!N101)</f>
      </c>
      <c r="O101" s="19">
        <f t="shared" si="4"/>
        <v>0</v>
      </c>
      <c r="P101" s="19">
        <f t="shared" si="5"/>
        <v>0</v>
      </c>
    </row>
    <row r="102" spans="1:16" ht="14.25" customHeight="1">
      <c r="A102" s="27">
        <v>87</v>
      </c>
      <c r="B102" s="82">
        <f>IF('登録管理'!C102="","",'登録管理'!C102)</f>
      </c>
      <c r="C102" s="81">
        <f>IF('登録管理'!D102="","",'登録管理'!D102)</f>
      </c>
      <c r="D102" s="81">
        <f>IF('登録管理'!E102="","",'登録管理'!E102)</f>
      </c>
      <c r="E102" s="145">
        <f>IF(AND('登録管理'!F102="",'登録管理'!G102=""),"",'登録管理'!F102&amp;"　"&amp;'登録管理'!G102)</f>
      </c>
      <c r="F102" s="146"/>
      <c r="G102" s="83">
        <f>IF('登録管理'!J102="","",'登録管理'!J102)</f>
      </c>
      <c r="H102" s="81"/>
      <c r="I102" s="96"/>
      <c r="J102" s="96"/>
      <c r="K102" s="97"/>
      <c r="L102" s="97"/>
      <c r="M102" s="59">
        <f t="shared" si="3"/>
      </c>
      <c r="N102" s="67">
        <f>IF('登録管理'!N102="","",'登録管理'!N102)</f>
      </c>
      <c r="O102" s="19">
        <f t="shared" si="4"/>
        <v>0</v>
      </c>
      <c r="P102" s="19">
        <f t="shared" si="5"/>
        <v>0</v>
      </c>
    </row>
    <row r="103" spans="1:16" ht="14.25" customHeight="1">
      <c r="A103" s="27">
        <v>88</v>
      </c>
      <c r="B103" s="82">
        <f>IF('登録管理'!C103="","",'登録管理'!C103)</f>
      </c>
      <c r="C103" s="81">
        <f>IF('登録管理'!D103="","",'登録管理'!D103)</f>
      </c>
      <c r="D103" s="81">
        <f>IF('登録管理'!E103="","",'登録管理'!E103)</f>
      </c>
      <c r="E103" s="145">
        <f>IF(AND('登録管理'!F103="",'登録管理'!G103=""),"",'登録管理'!F103&amp;"　"&amp;'登録管理'!G103)</f>
      </c>
      <c r="F103" s="146"/>
      <c r="G103" s="83">
        <f>IF('登録管理'!J103="","",'登録管理'!J103)</f>
      </c>
      <c r="H103" s="81"/>
      <c r="I103" s="96"/>
      <c r="J103" s="96"/>
      <c r="K103" s="97"/>
      <c r="L103" s="97"/>
      <c r="M103" s="59">
        <f t="shared" si="3"/>
      </c>
      <c r="N103" s="67">
        <f>IF('登録管理'!N103="","",'登録管理'!N103)</f>
      </c>
      <c r="O103" s="19">
        <f t="shared" si="4"/>
        <v>0</v>
      </c>
      <c r="P103" s="19">
        <f t="shared" si="5"/>
        <v>0</v>
      </c>
    </row>
    <row r="104" spans="1:16" ht="14.25" customHeight="1">
      <c r="A104" s="27">
        <v>89</v>
      </c>
      <c r="B104" s="82">
        <f>IF('登録管理'!C104="","",'登録管理'!C104)</f>
      </c>
      <c r="C104" s="81">
        <f>IF('登録管理'!D104="","",'登録管理'!D104)</f>
      </c>
      <c r="D104" s="81">
        <f>IF('登録管理'!E104="","",'登録管理'!E104)</f>
      </c>
      <c r="E104" s="145">
        <f>IF(AND('登録管理'!F104="",'登録管理'!G104=""),"",'登録管理'!F104&amp;"　"&amp;'登録管理'!G104)</f>
      </c>
      <c r="F104" s="146"/>
      <c r="G104" s="83">
        <f>IF('登録管理'!J104="","",'登録管理'!J104)</f>
      </c>
      <c r="H104" s="81"/>
      <c r="I104" s="96"/>
      <c r="J104" s="96"/>
      <c r="K104" s="97"/>
      <c r="L104" s="97"/>
      <c r="M104" s="59">
        <f t="shared" si="3"/>
      </c>
      <c r="N104" s="67">
        <f>IF('登録管理'!N104="","",'登録管理'!N104)</f>
      </c>
      <c r="O104" s="19">
        <f t="shared" si="4"/>
        <v>0</v>
      </c>
      <c r="P104" s="19">
        <f t="shared" si="5"/>
        <v>0</v>
      </c>
    </row>
    <row r="105" spans="1:16" ht="14.25" customHeight="1">
      <c r="A105" s="27">
        <v>90</v>
      </c>
      <c r="B105" s="82">
        <f>IF('登録管理'!C105="","",'登録管理'!C105)</f>
      </c>
      <c r="C105" s="81">
        <f>IF('登録管理'!D105="","",'登録管理'!D105)</f>
      </c>
      <c r="D105" s="81">
        <f>IF('登録管理'!E105="","",'登録管理'!E105)</f>
      </c>
      <c r="E105" s="145">
        <f>IF(AND('登録管理'!F105="",'登録管理'!G105=""),"",'登録管理'!F105&amp;"　"&amp;'登録管理'!G105)</f>
      </c>
      <c r="F105" s="146"/>
      <c r="G105" s="83">
        <f>IF('登録管理'!J105="","",'登録管理'!J105)</f>
      </c>
      <c r="H105" s="81"/>
      <c r="I105" s="96"/>
      <c r="J105" s="96"/>
      <c r="K105" s="97"/>
      <c r="L105" s="97"/>
      <c r="M105" s="59">
        <f t="shared" si="3"/>
      </c>
      <c r="N105" s="67">
        <f>IF('登録管理'!N105="","",'登録管理'!N105)</f>
      </c>
      <c r="O105" s="19">
        <f t="shared" si="4"/>
        <v>0</v>
      </c>
      <c r="P105" s="19">
        <f t="shared" si="5"/>
        <v>0</v>
      </c>
    </row>
    <row r="106" spans="1:16" ht="14.25" customHeight="1">
      <c r="A106" s="27">
        <v>91</v>
      </c>
      <c r="B106" s="82">
        <f>IF('登録管理'!C106="","",'登録管理'!C106)</f>
      </c>
      <c r="C106" s="81">
        <f>IF('登録管理'!D106="","",'登録管理'!D106)</f>
      </c>
      <c r="D106" s="81">
        <f>IF('登録管理'!E106="","",'登録管理'!E106)</f>
      </c>
      <c r="E106" s="145">
        <f>IF(AND('登録管理'!F106="",'登録管理'!G106=""),"",'登録管理'!F106&amp;"　"&amp;'登録管理'!G106)</f>
      </c>
      <c r="F106" s="146"/>
      <c r="G106" s="83">
        <f>IF('登録管理'!J106="","",'登録管理'!J106)</f>
      </c>
      <c r="H106" s="81"/>
      <c r="I106" s="96"/>
      <c r="J106" s="96"/>
      <c r="K106" s="97"/>
      <c r="L106" s="97"/>
      <c r="M106" s="59">
        <f t="shared" si="3"/>
      </c>
      <c r="N106" s="67">
        <f>IF('登録管理'!N106="","",'登録管理'!N106)</f>
      </c>
      <c r="O106" s="19">
        <f t="shared" si="4"/>
        <v>0</v>
      </c>
      <c r="P106" s="19">
        <f t="shared" si="5"/>
        <v>0</v>
      </c>
    </row>
    <row r="107" spans="1:16" ht="14.25" customHeight="1">
      <c r="A107" s="27">
        <v>92</v>
      </c>
      <c r="B107" s="82">
        <f>IF('登録管理'!C107="","",'登録管理'!C107)</f>
      </c>
      <c r="C107" s="81">
        <f>IF('登録管理'!D107="","",'登録管理'!D107)</f>
      </c>
      <c r="D107" s="81">
        <f>IF('登録管理'!E107="","",'登録管理'!E107)</f>
      </c>
      <c r="E107" s="145">
        <f>IF(AND('登録管理'!F107="",'登録管理'!G107=""),"",'登録管理'!F107&amp;"　"&amp;'登録管理'!G107)</f>
      </c>
      <c r="F107" s="146"/>
      <c r="G107" s="83">
        <f>IF('登録管理'!J107="","",'登録管理'!J107)</f>
      </c>
      <c r="H107" s="81"/>
      <c r="I107" s="96"/>
      <c r="J107" s="96"/>
      <c r="K107" s="97"/>
      <c r="L107" s="97"/>
      <c r="M107" s="59">
        <f t="shared" si="3"/>
      </c>
      <c r="N107" s="67">
        <f>IF('登録管理'!N107="","",'登録管理'!N107)</f>
      </c>
      <c r="O107" s="19">
        <f t="shared" si="4"/>
        <v>0</v>
      </c>
      <c r="P107" s="19">
        <f t="shared" si="5"/>
        <v>0</v>
      </c>
    </row>
    <row r="108" spans="1:16" ht="14.25" customHeight="1">
      <c r="A108" s="27">
        <v>93</v>
      </c>
      <c r="B108" s="82">
        <f>IF('登録管理'!C108="","",'登録管理'!C108)</f>
      </c>
      <c r="C108" s="81">
        <f>IF('登録管理'!D108="","",'登録管理'!D108)</f>
      </c>
      <c r="D108" s="81">
        <f>IF('登録管理'!E108="","",'登録管理'!E108)</f>
      </c>
      <c r="E108" s="145">
        <f>IF(AND('登録管理'!F108="",'登録管理'!G108=""),"",'登録管理'!F108&amp;"　"&amp;'登録管理'!G108)</f>
      </c>
      <c r="F108" s="146"/>
      <c r="G108" s="83">
        <f>IF('登録管理'!J108="","",'登録管理'!J108)</f>
      </c>
      <c r="H108" s="81"/>
      <c r="I108" s="96"/>
      <c r="J108" s="96"/>
      <c r="K108" s="97"/>
      <c r="L108" s="97"/>
      <c r="M108" s="59">
        <f t="shared" si="3"/>
      </c>
      <c r="N108" s="67">
        <f>IF('登録管理'!N108="","",'登録管理'!N108)</f>
      </c>
      <c r="O108" s="19">
        <f t="shared" si="4"/>
        <v>0</v>
      </c>
      <c r="P108" s="19">
        <f t="shared" si="5"/>
        <v>0</v>
      </c>
    </row>
    <row r="109" spans="1:16" ht="14.25" customHeight="1">
      <c r="A109" s="27">
        <v>94</v>
      </c>
      <c r="B109" s="82">
        <f>IF('登録管理'!C109="","",'登録管理'!C109)</f>
      </c>
      <c r="C109" s="81">
        <f>IF('登録管理'!D109="","",'登録管理'!D109)</f>
      </c>
      <c r="D109" s="81">
        <f>IF('登録管理'!E109="","",'登録管理'!E109)</f>
      </c>
      <c r="E109" s="145">
        <f>IF(AND('登録管理'!F109="",'登録管理'!G109=""),"",'登録管理'!F109&amp;"　"&amp;'登録管理'!G109)</f>
      </c>
      <c r="F109" s="146"/>
      <c r="G109" s="83">
        <f>IF('登録管理'!J109="","",'登録管理'!J109)</f>
      </c>
      <c r="H109" s="81"/>
      <c r="I109" s="96"/>
      <c r="J109" s="96"/>
      <c r="K109" s="97"/>
      <c r="L109" s="97"/>
      <c r="M109" s="59">
        <f t="shared" si="3"/>
      </c>
      <c r="N109" s="67">
        <f>IF('登録管理'!N109="","",'登録管理'!N109)</f>
      </c>
      <c r="O109" s="19">
        <f t="shared" si="4"/>
        <v>0</v>
      </c>
      <c r="P109" s="19">
        <f t="shared" si="5"/>
        <v>0</v>
      </c>
    </row>
    <row r="110" spans="1:16" ht="14.25" customHeight="1">
      <c r="A110" s="27">
        <v>95</v>
      </c>
      <c r="B110" s="82">
        <f>IF('登録管理'!C110="","",'登録管理'!C110)</f>
      </c>
      <c r="C110" s="81">
        <f>IF('登録管理'!D110="","",'登録管理'!D110)</f>
      </c>
      <c r="D110" s="81">
        <f>IF('登録管理'!E110="","",'登録管理'!E110)</f>
      </c>
      <c r="E110" s="145">
        <f>IF(AND('登録管理'!F110="",'登録管理'!G110=""),"",'登録管理'!F110&amp;"　"&amp;'登録管理'!G110)</f>
      </c>
      <c r="F110" s="146"/>
      <c r="G110" s="83">
        <f>IF('登録管理'!J110="","",'登録管理'!J110)</f>
      </c>
      <c r="H110" s="81"/>
      <c r="I110" s="96"/>
      <c r="J110" s="96"/>
      <c r="K110" s="97"/>
      <c r="L110" s="97"/>
      <c r="M110" s="59">
        <f t="shared" si="3"/>
      </c>
      <c r="N110" s="67">
        <f>IF('登録管理'!N110="","",'登録管理'!N110)</f>
      </c>
      <c r="O110" s="19">
        <f t="shared" si="4"/>
        <v>0</v>
      </c>
      <c r="P110" s="19">
        <f t="shared" si="5"/>
        <v>0</v>
      </c>
    </row>
    <row r="111" spans="1:16" ht="14.25" customHeight="1">
      <c r="A111" s="27">
        <v>96</v>
      </c>
      <c r="B111" s="82">
        <f>IF('登録管理'!C111="","",'登録管理'!C111)</f>
      </c>
      <c r="C111" s="81">
        <f>IF('登録管理'!D111="","",'登録管理'!D111)</f>
      </c>
      <c r="D111" s="81">
        <f>IF('登録管理'!E111="","",'登録管理'!E111)</f>
      </c>
      <c r="E111" s="145">
        <f>IF(AND('登録管理'!F111="",'登録管理'!G111=""),"",'登録管理'!F111&amp;"　"&amp;'登録管理'!G111)</f>
      </c>
      <c r="F111" s="146"/>
      <c r="G111" s="83">
        <f>IF('登録管理'!J111="","",'登録管理'!J111)</f>
      </c>
      <c r="H111" s="81"/>
      <c r="I111" s="96"/>
      <c r="J111" s="96"/>
      <c r="K111" s="97"/>
      <c r="L111" s="97"/>
      <c r="M111" s="59">
        <f t="shared" si="3"/>
      </c>
      <c r="N111" s="67">
        <f>IF('登録管理'!N111="","",'登録管理'!N111)</f>
      </c>
      <c r="O111" s="19">
        <f t="shared" si="4"/>
        <v>0</v>
      </c>
      <c r="P111" s="19">
        <f t="shared" si="5"/>
        <v>0</v>
      </c>
    </row>
    <row r="112" spans="1:16" ht="14.25" customHeight="1">
      <c r="A112" s="27">
        <v>97</v>
      </c>
      <c r="B112" s="82">
        <f>IF('登録管理'!C112="","",'登録管理'!C112)</f>
      </c>
      <c r="C112" s="81">
        <f>IF('登録管理'!D112="","",'登録管理'!D112)</f>
      </c>
      <c r="D112" s="81">
        <f>IF('登録管理'!E112="","",'登録管理'!E112)</f>
      </c>
      <c r="E112" s="145">
        <f>IF(AND('登録管理'!F112="",'登録管理'!G112=""),"",'登録管理'!F112&amp;"　"&amp;'登録管理'!G112)</f>
      </c>
      <c r="F112" s="146"/>
      <c r="G112" s="83">
        <f>IF('登録管理'!J112="","",'登録管理'!J112)</f>
      </c>
      <c r="H112" s="81"/>
      <c r="I112" s="96"/>
      <c r="J112" s="96"/>
      <c r="K112" s="97"/>
      <c r="L112" s="97"/>
      <c r="M112" s="59">
        <f t="shared" si="3"/>
      </c>
      <c r="N112" s="67">
        <f>IF('登録管理'!N112="","",'登録管理'!N112)</f>
      </c>
      <c r="O112" s="19">
        <f t="shared" si="4"/>
        <v>0</v>
      </c>
      <c r="P112" s="19">
        <f t="shared" si="5"/>
        <v>0</v>
      </c>
    </row>
    <row r="113" spans="1:16" ht="14.25" customHeight="1">
      <c r="A113" s="27">
        <v>98</v>
      </c>
      <c r="B113" s="82">
        <f>IF('登録管理'!C113="","",'登録管理'!C113)</f>
      </c>
      <c r="C113" s="81">
        <f>IF('登録管理'!D113="","",'登録管理'!D113)</f>
      </c>
      <c r="D113" s="81">
        <f>IF('登録管理'!E113="","",'登録管理'!E113)</f>
      </c>
      <c r="E113" s="145">
        <f>IF(AND('登録管理'!F113="",'登録管理'!G113=""),"",'登録管理'!F113&amp;"　"&amp;'登録管理'!G113)</f>
      </c>
      <c r="F113" s="146"/>
      <c r="G113" s="83">
        <f>IF('登録管理'!J113="","",'登録管理'!J113)</f>
      </c>
      <c r="H113" s="81"/>
      <c r="I113" s="96"/>
      <c r="J113" s="96"/>
      <c r="K113" s="97"/>
      <c r="L113" s="97"/>
      <c r="M113" s="59">
        <f t="shared" si="3"/>
      </c>
      <c r="N113" s="67">
        <f>IF('登録管理'!N113="","",'登録管理'!N113)</f>
      </c>
      <c r="O113" s="19">
        <f t="shared" si="4"/>
        <v>0</v>
      </c>
      <c r="P113" s="19">
        <f t="shared" si="5"/>
        <v>0</v>
      </c>
    </row>
    <row r="114" spans="1:16" ht="14.25" customHeight="1">
      <c r="A114" s="27">
        <v>99</v>
      </c>
      <c r="B114" s="82">
        <f>IF('登録管理'!C114="","",'登録管理'!C114)</f>
      </c>
      <c r="C114" s="81">
        <f>IF('登録管理'!D114="","",'登録管理'!D114)</f>
      </c>
      <c r="D114" s="81">
        <f>IF('登録管理'!E114="","",'登録管理'!E114)</f>
      </c>
      <c r="E114" s="145">
        <f>IF(AND('登録管理'!F114="",'登録管理'!G114=""),"",'登録管理'!F114&amp;"　"&amp;'登録管理'!G114)</f>
      </c>
      <c r="F114" s="146"/>
      <c r="G114" s="83">
        <f>IF('登録管理'!J114="","",'登録管理'!J114)</f>
      </c>
      <c r="H114" s="81"/>
      <c r="I114" s="96"/>
      <c r="J114" s="96"/>
      <c r="K114" s="97"/>
      <c r="L114" s="97"/>
      <c r="M114" s="59">
        <f t="shared" si="3"/>
      </c>
      <c r="N114" s="67">
        <f>IF('登録管理'!N114="","",'登録管理'!N114)</f>
      </c>
      <c r="O114" s="19">
        <f t="shared" si="4"/>
        <v>0</v>
      </c>
      <c r="P114" s="19">
        <f t="shared" si="5"/>
        <v>0</v>
      </c>
    </row>
    <row r="115" spans="1:16" ht="14.25" customHeight="1">
      <c r="A115" s="27">
        <v>100</v>
      </c>
      <c r="B115" s="82">
        <f>IF('登録管理'!C115="","",'登録管理'!C115)</f>
      </c>
      <c r="C115" s="81">
        <f>IF('登録管理'!D115="","",'登録管理'!D115)</f>
      </c>
      <c r="D115" s="81">
        <f>IF('登録管理'!E115="","",'登録管理'!E115)</f>
      </c>
      <c r="E115" s="145">
        <f>IF(AND('登録管理'!F115="",'登録管理'!G115=""),"",'登録管理'!F115&amp;"　"&amp;'登録管理'!G115)</f>
      </c>
      <c r="F115" s="146"/>
      <c r="G115" s="83">
        <f>IF('登録管理'!J115="","",'登録管理'!J115)</f>
      </c>
      <c r="H115" s="81"/>
      <c r="I115" s="96"/>
      <c r="J115" s="96"/>
      <c r="K115" s="97"/>
      <c r="L115" s="97"/>
      <c r="M115" s="59">
        <f t="shared" si="3"/>
      </c>
      <c r="N115" s="67">
        <f>IF('登録管理'!N115="","",'登録管理'!N115)</f>
      </c>
      <c r="O115" s="19">
        <f t="shared" si="4"/>
        <v>0</v>
      </c>
      <c r="P115" s="19">
        <f t="shared" si="5"/>
        <v>0</v>
      </c>
    </row>
  </sheetData>
  <sheetProtection sheet="1" objects="1" scenarios="1" formatCells="0" formatColumns="0" formatRows="0" insertColumns="0" insertRows="0" deleteColumns="0" deleteRows="0"/>
  <protectedRanges>
    <protectedRange sqref="I9:L11" name="範囲2"/>
    <protectedRange sqref="H16:J115" name="範囲1"/>
    <protectedRange sqref="I9:L11" name="範囲3"/>
    <protectedRange sqref="H16:L115" name="範囲4"/>
    <protectedRange sqref="Q16:S115" name="範囲5"/>
  </protectedRanges>
  <mergeCells count="125">
    <mergeCell ref="E114:F114"/>
    <mergeCell ref="E115:F115"/>
    <mergeCell ref="E104:F104"/>
    <mergeCell ref="E113:F113"/>
    <mergeCell ref="E105:F105"/>
    <mergeCell ref="E106:F106"/>
    <mergeCell ref="E107:F107"/>
    <mergeCell ref="E108:F108"/>
    <mergeCell ref="E109:F109"/>
    <mergeCell ref="E110:F110"/>
    <mergeCell ref="E98:F98"/>
    <mergeCell ref="E99:F99"/>
    <mergeCell ref="E111:F111"/>
    <mergeCell ref="E112:F112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E44:F44"/>
    <mergeCell ref="E45:F45"/>
    <mergeCell ref="E46:F46"/>
    <mergeCell ref="E47:F47"/>
    <mergeCell ref="E48:F48"/>
    <mergeCell ref="E49:F49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E19:F19"/>
    <mergeCell ref="G14:G15"/>
    <mergeCell ref="C14:D14"/>
    <mergeCell ref="A3:B3"/>
    <mergeCell ref="A4:B4"/>
    <mergeCell ref="B14:B15"/>
    <mergeCell ref="A14:A15"/>
    <mergeCell ref="E18:F18"/>
    <mergeCell ref="C7:C12"/>
    <mergeCell ref="D10:D12"/>
    <mergeCell ref="E17:F17"/>
    <mergeCell ref="E16:F16"/>
    <mergeCell ref="M14:M15"/>
    <mergeCell ref="N14:N15"/>
    <mergeCell ref="I7:J7"/>
    <mergeCell ref="K7:L7"/>
    <mergeCell ref="H14:L14"/>
    <mergeCell ref="H7:H11"/>
    <mergeCell ref="E10:E12"/>
    <mergeCell ref="F10:F12"/>
    <mergeCell ref="I1:L1"/>
    <mergeCell ref="E14:F15"/>
    <mergeCell ref="A1:G1"/>
    <mergeCell ref="A2:G2"/>
    <mergeCell ref="D7:D9"/>
    <mergeCell ref="E7:E9"/>
    <mergeCell ref="F7:F9"/>
    <mergeCell ref="C3:H3"/>
    <mergeCell ref="C4:H4"/>
  </mergeCells>
  <dataValidations count="8">
    <dataValidation type="list" showInputMessage="1" showErrorMessage="1" errorTitle="大会申込" error="コンボボックスの中から選択して下さい。" sqref="H16:H115">
      <formula1>IF(B16="男子",男子種目,IF(B16="女子",女子種目))</formula1>
    </dataValidation>
    <dataValidation type="list" showInputMessage="1" showErrorMessage="1" errorTitle="大会申込" error="コンボボックスの中から選択して下さい。" sqref="K16:L115">
      <formula1>IF(A16="男子",男子4×400mRﾒﾝﾊﾞｰ,IF(A16="女子",女子4×400mRﾒﾝﾊﾞｰ))</formula1>
    </dataValidation>
    <dataValidation type="list" showInputMessage="1" showErrorMessage="1" errorTitle="大会申込" error="コンボボックスから選択して下さい。" sqref="I9:I11">
      <formula1>男子4×100mR</formula1>
    </dataValidation>
    <dataValidation type="list" showInputMessage="1" showErrorMessage="1" errorTitle="大会申込" error="コンボボックスから選択して下さい。" sqref="J9:J11">
      <formula1>男子4×400mR</formula1>
    </dataValidation>
    <dataValidation type="list" showInputMessage="1" showErrorMessage="1" errorTitle="大会申込" error="コンボボックスから選択して下さい。" sqref="K9:K11">
      <formula1>女子4×100mR</formula1>
    </dataValidation>
    <dataValidation type="list" showInputMessage="1" showErrorMessage="1" errorTitle="大会申込" error="コンボボックスから選択して下さい。" sqref="L9:L11">
      <formula1>女子4×400mR</formula1>
    </dataValidation>
    <dataValidation type="list" showInputMessage="1" showErrorMessage="1" promptTitle="種目選択" prompt="個人出場種目は２種目までです。" errorTitle="大会申込" error="コンボボックスの中から選択して下さい。" sqref="J17:J115">
      <formula1>種目限定</formula1>
    </dataValidation>
    <dataValidation type="list" showInputMessage="1" showErrorMessage="1" promptTitle="種目選択" prompt="個人出場種目は１種目までです。" errorTitle="大会申込" error="コンボボックスの中から選択して下さい。" sqref="I16:J16 I17:I115">
      <formula1>種目限定</formula1>
    </dataValidation>
  </dataValidations>
  <printOptions/>
  <pageMargins left="0.5905511811023623" right="0.3937007874015748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19" customWidth="1"/>
    <col min="2" max="2" width="13.625" style="19" customWidth="1"/>
    <col min="3" max="3" width="5.875" style="19" customWidth="1"/>
    <col min="4" max="4" width="8.125" style="19" customWidth="1"/>
    <col min="5" max="5" width="9.625" style="19" customWidth="1"/>
    <col min="6" max="6" width="13.625" style="19" customWidth="1"/>
    <col min="7" max="7" width="5.875" style="19" customWidth="1"/>
    <col min="8" max="8" width="8.125" style="19" customWidth="1"/>
    <col min="9" max="10" width="9.875" style="19" customWidth="1"/>
    <col min="11" max="11" width="17.50390625" style="19" customWidth="1"/>
    <col min="12" max="12" width="4.50390625" style="19" customWidth="1"/>
    <col min="13" max="13" width="2.375" style="19" customWidth="1"/>
    <col min="14" max="14" width="5.00390625" style="19" customWidth="1"/>
    <col min="15" max="16384" width="9.00390625" style="19" customWidth="1"/>
  </cols>
  <sheetData>
    <row r="1" spans="1:13" ht="19.5" thickBot="1">
      <c r="A1" s="80" t="s">
        <v>105</v>
      </c>
      <c r="B1" s="148" t="str">
        <f>HYPERLINK("mailto:hirosaki2018@mutsu-rk.jp","hirosaki2018@mutsu-rk.jp")</f>
        <v>hirosaki2018@mutsu-rk.jp</v>
      </c>
      <c r="C1" s="149"/>
      <c r="D1" s="149"/>
      <c r="E1" s="149"/>
      <c r="F1" s="149"/>
      <c r="G1" s="124"/>
      <c r="H1" s="124"/>
      <c r="I1" s="124"/>
      <c r="J1" s="124"/>
      <c r="K1" s="124"/>
      <c r="L1" s="124"/>
      <c r="M1" s="124"/>
    </row>
    <row r="2" spans="1:14" ht="14.25" customHeight="1" thickTop="1">
      <c r="A2" s="167" t="s">
        <v>76</v>
      </c>
      <c r="B2" s="168"/>
      <c r="C2" s="151" t="s">
        <v>128</v>
      </c>
      <c r="D2" s="152"/>
      <c r="E2" s="152"/>
      <c r="F2" s="153"/>
      <c r="G2" s="162" t="s">
        <v>89</v>
      </c>
      <c r="H2" s="162"/>
      <c r="I2" s="162"/>
      <c r="J2" s="151" t="str">
        <f>IF('申込記入表'!C3="","",'申込記入表'!C3)</f>
        <v>弘前市秋季陸上競技選手権大会</v>
      </c>
      <c r="K2" s="152"/>
      <c r="L2" s="152"/>
      <c r="M2" s="152"/>
      <c r="N2" s="157"/>
    </row>
    <row r="3" spans="1:14" ht="11.25">
      <c r="A3" s="159" t="s">
        <v>75</v>
      </c>
      <c r="B3" s="160"/>
      <c r="C3" s="154" t="str">
        <f>IF('登録管理'!D3="","",'登録管理'!D3)</f>
        <v>弘前市秋季一般個人</v>
      </c>
      <c r="D3" s="155"/>
      <c r="E3" s="155"/>
      <c r="F3" s="156"/>
      <c r="G3" s="150" t="s">
        <v>90</v>
      </c>
      <c r="H3" s="150"/>
      <c r="I3" s="150"/>
      <c r="J3" s="133">
        <f>IF('登録管理'!D8="","",'登録管理'!D8)</f>
      </c>
      <c r="K3" s="133"/>
      <c r="L3" s="133"/>
      <c r="M3" s="133"/>
      <c r="N3" s="158"/>
    </row>
    <row r="4" spans="1:14" ht="11.25">
      <c r="A4" s="161" t="s">
        <v>74</v>
      </c>
      <c r="B4" s="110"/>
      <c r="C4" s="133">
        <f>IF('登録管理'!D6="","",'登録管理'!D6)</f>
      </c>
      <c r="D4" s="133"/>
      <c r="E4" s="133"/>
      <c r="F4" s="133"/>
      <c r="G4" s="150" t="s">
        <v>88</v>
      </c>
      <c r="H4" s="150"/>
      <c r="I4" s="150"/>
      <c r="J4" s="133">
        <f>IF('登録管理'!D12="","",'登録管理'!D12)</f>
      </c>
      <c r="K4" s="133"/>
      <c r="L4" s="133"/>
      <c r="M4" s="133"/>
      <c r="N4" s="158"/>
    </row>
    <row r="5" spans="1:14" ht="11.25">
      <c r="A5" s="161" t="s">
        <v>73</v>
      </c>
      <c r="B5" s="110"/>
      <c r="C5" s="133">
        <f>IF('登録管理'!D11="","",'登録管理'!D11)</f>
      </c>
      <c r="D5" s="133"/>
      <c r="E5" s="133"/>
      <c r="F5" s="133"/>
      <c r="G5" s="150" t="s">
        <v>91</v>
      </c>
      <c r="H5" s="150"/>
      <c r="I5" s="150"/>
      <c r="J5" s="133">
        <f>IF('登録管理'!D7="","",'登録管理'!D7)</f>
      </c>
      <c r="K5" s="133"/>
      <c r="L5" s="133"/>
      <c r="M5" s="133"/>
      <c r="N5" s="158"/>
    </row>
    <row r="6" spans="1:14" ht="13.5" customHeight="1">
      <c r="A6" s="176" t="s">
        <v>45</v>
      </c>
      <c r="B6" s="52" t="s">
        <v>70</v>
      </c>
      <c r="C6" s="51">
        <f>SUM(C17:C61)</f>
        <v>0</v>
      </c>
      <c r="D6" s="40" t="s">
        <v>72</v>
      </c>
      <c r="E6" s="73">
        <f>K7</f>
        <v>0</v>
      </c>
      <c r="F6" s="60">
        <f aca="true" t="shared" si="0" ref="F6:F13">C6*E6</f>
        <v>0</v>
      </c>
      <c r="G6" s="183">
        <f>SUM(F6:F7)</f>
        <v>0</v>
      </c>
      <c r="H6" s="183"/>
      <c r="I6" s="180" t="s">
        <v>78</v>
      </c>
      <c r="J6" s="180"/>
      <c r="K6" s="190" t="s">
        <v>86</v>
      </c>
      <c r="L6" s="191"/>
      <c r="M6" s="192"/>
      <c r="N6" s="72" t="s">
        <v>82</v>
      </c>
    </row>
    <row r="7" spans="1:14" ht="13.5" customHeight="1">
      <c r="A7" s="176"/>
      <c r="B7" s="52" t="s">
        <v>56</v>
      </c>
      <c r="C7" s="51">
        <f>C62+C66</f>
        <v>0</v>
      </c>
      <c r="D7" s="40" t="s">
        <v>72</v>
      </c>
      <c r="E7" s="73">
        <f>K8</f>
        <v>0</v>
      </c>
      <c r="F7" s="61">
        <f t="shared" si="0"/>
        <v>0</v>
      </c>
      <c r="G7" s="183"/>
      <c r="H7" s="183"/>
      <c r="I7" s="181" t="s">
        <v>79</v>
      </c>
      <c r="J7" s="181"/>
      <c r="K7" s="186">
        <v>0</v>
      </c>
      <c r="L7" s="187"/>
      <c r="M7" s="188"/>
      <c r="N7" s="71" t="s">
        <v>82</v>
      </c>
    </row>
    <row r="8" spans="1:14" ht="13.5" customHeight="1">
      <c r="A8" s="169" t="s">
        <v>46</v>
      </c>
      <c r="B8" s="53" t="s">
        <v>70</v>
      </c>
      <c r="C8" s="39">
        <f>SUM(G17:G61)</f>
        <v>0</v>
      </c>
      <c r="D8" s="41" t="s">
        <v>72</v>
      </c>
      <c r="E8" s="74">
        <f>K7</f>
        <v>0</v>
      </c>
      <c r="F8" s="62">
        <f t="shared" si="0"/>
        <v>0</v>
      </c>
      <c r="G8" s="166">
        <f>SUM(F8:F9)</f>
        <v>0</v>
      </c>
      <c r="H8" s="166"/>
      <c r="I8" s="181" t="s">
        <v>80</v>
      </c>
      <c r="J8" s="181"/>
      <c r="K8" s="186">
        <v>0</v>
      </c>
      <c r="L8" s="187"/>
      <c r="M8" s="188"/>
      <c r="N8" s="71" t="s">
        <v>82</v>
      </c>
    </row>
    <row r="9" spans="1:14" ht="13.5" customHeight="1">
      <c r="A9" s="169"/>
      <c r="B9" s="53" t="s">
        <v>56</v>
      </c>
      <c r="C9" s="39">
        <f>G62+G66</f>
        <v>0</v>
      </c>
      <c r="D9" s="41" t="s">
        <v>72</v>
      </c>
      <c r="E9" s="74">
        <f>K8</f>
        <v>0</v>
      </c>
      <c r="F9" s="62">
        <f t="shared" si="0"/>
        <v>0</v>
      </c>
      <c r="G9" s="166"/>
      <c r="H9" s="166"/>
      <c r="I9" s="181" t="s">
        <v>101</v>
      </c>
      <c r="J9" s="181"/>
      <c r="K9" s="186">
        <v>500</v>
      </c>
      <c r="L9" s="187"/>
      <c r="M9" s="188"/>
      <c r="N9" s="71" t="s">
        <v>82</v>
      </c>
    </row>
    <row r="10" spans="1:14" ht="13.5" customHeight="1">
      <c r="A10" s="170" t="s">
        <v>77</v>
      </c>
      <c r="B10" s="56" t="s">
        <v>70</v>
      </c>
      <c r="C10" s="57">
        <f>C6+C8</f>
        <v>0</v>
      </c>
      <c r="D10" s="58" t="s">
        <v>72</v>
      </c>
      <c r="E10" s="75">
        <f>K7</f>
        <v>0</v>
      </c>
      <c r="F10" s="63">
        <f t="shared" si="0"/>
        <v>0</v>
      </c>
      <c r="G10" s="164">
        <f>SUM(F10:F11)</f>
        <v>0</v>
      </c>
      <c r="H10" s="164"/>
      <c r="I10" s="182" t="s">
        <v>81</v>
      </c>
      <c r="J10" s="182"/>
      <c r="K10" s="175">
        <v>0</v>
      </c>
      <c r="L10" s="175"/>
      <c r="M10" s="175"/>
      <c r="N10" s="103" t="s">
        <v>82</v>
      </c>
    </row>
    <row r="11" spans="1:14" ht="13.5" customHeight="1">
      <c r="A11" s="170"/>
      <c r="B11" s="56" t="s">
        <v>56</v>
      </c>
      <c r="C11" s="57">
        <f>C7+C9</f>
        <v>0</v>
      </c>
      <c r="D11" s="58" t="s">
        <v>72</v>
      </c>
      <c r="E11" s="75">
        <f>K8</f>
        <v>0</v>
      </c>
      <c r="F11" s="63">
        <f t="shared" si="0"/>
        <v>0</v>
      </c>
      <c r="G11" s="164"/>
      <c r="H11" s="164"/>
      <c r="I11" s="189" t="s">
        <v>84</v>
      </c>
      <c r="J11" s="189"/>
      <c r="K11" s="189"/>
      <c r="L11" s="189"/>
      <c r="M11" s="189"/>
      <c r="N11" s="104"/>
    </row>
    <row r="12" spans="1:14" ht="11.25">
      <c r="A12" s="170"/>
      <c r="B12" s="56" t="s">
        <v>100</v>
      </c>
      <c r="C12" s="57">
        <f>C15+G15</f>
        <v>0</v>
      </c>
      <c r="D12" s="58" t="s">
        <v>72</v>
      </c>
      <c r="E12" s="75">
        <f>K9</f>
        <v>500</v>
      </c>
      <c r="F12" s="63">
        <f t="shared" si="0"/>
        <v>0</v>
      </c>
      <c r="G12" s="164">
        <f>F12</f>
        <v>0</v>
      </c>
      <c r="H12" s="164"/>
      <c r="I12" s="189" t="s">
        <v>85</v>
      </c>
      <c r="J12" s="189"/>
      <c r="K12" s="189"/>
      <c r="L12" s="189"/>
      <c r="M12" s="189"/>
      <c r="N12" s="104"/>
    </row>
    <row r="13" spans="1:14" ht="14.25" customHeight="1" thickBot="1">
      <c r="A13" s="171"/>
      <c r="B13" s="98" t="s">
        <v>71</v>
      </c>
      <c r="C13" s="99">
        <v>1</v>
      </c>
      <c r="D13" s="100" t="s">
        <v>72</v>
      </c>
      <c r="E13" s="101">
        <f>K10</f>
        <v>0</v>
      </c>
      <c r="F13" s="102">
        <f t="shared" si="0"/>
        <v>0</v>
      </c>
      <c r="G13" s="165">
        <f>F13</f>
        <v>0</v>
      </c>
      <c r="H13" s="165"/>
      <c r="I13" s="184" t="s">
        <v>83</v>
      </c>
      <c r="J13" s="184"/>
      <c r="K13" s="177">
        <f>SUM(G10:H13)</f>
        <v>0</v>
      </c>
      <c r="L13" s="178"/>
      <c r="M13" s="179"/>
      <c r="N13" s="76" t="s">
        <v>82</v>
      </c>
    </row>
    <row r="14" spans="1:13" ht="12" thickTop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</row>
    <row r="15" spans="1:14" ht="13.5" customHeight="1">
      <c r="A15" s="109" t="s">
        <v>96</v>
      </c>
      <c r="B15" s="109"/>
      <c r="C15" s="133">
        <f>'申込記入表'!D10</f>
        <v>0</v>
      </c>
      <c r="D15" s="133"/>
      <c r="E15" s="109" t="s">
        <v>97</v>
      </c>
      <c r="F15" s="109"/>
      <c r="G15" s="133">
        <f>'申込記入表'!E10</f>
        <v>0</v>
      </c>
      <c r="H15" s="133"/>
      <c r="I15" s="185" t="s">
        <v>67</v>
      </c>
      <c r="J15" s="109" t="s">
        <v>68</v>
      </c>
      <c r="K15" s="109" t="s">
        <v>69</v>
      </c>
      <c r="L15" s="109" t="s">
        <v>62</v>
      </c>
      <c r="M15" s="109"/>
      <c r="N15" s="109" t="s">
        <v>66</v>
      </c>
    </row>
    <row r="16" spans="1:14" ht="11.25">
      <c r="A16" s="127" t="s">
        <v>87</v>
      </c>
      <c r="B16" s="127"/>
      <c r="C16" s="38" t="s">
        <v>65</v>
      </c>
      <c r="D16" s="38" t="s">
        <v>66</v>
      </c>
      <c r="E16" s="128" t="s">
        <v>87</v>
      </c>
      <c r="F16" s="128"/>
      <c r="G16" s="37" t="s">
        <v>65</v>
      </c>
      <c r="H16" s="37" t="s">
        <v>66</v>
      </c>
      <c r="I16" s="185"/>
      <c r="J16" s="109"/>
      <c r="K16" s="109"/>
      <c r="L16" s="109"/>
      <c r="M16" s="109"/>
      <c r="N16" s="109"/>
    </row>
    <row r="17" spans="1:14" ht="11.25">
      <c r="A17" s="163" t="str">
        <f>IF('設定'!E3="","",'設定'!E3)</f>
        <v>男子100m</v>
      </c>
      <c r="B17" s="163"/>
      <c r="C17" s="55">
        <f>IF(A17="","",COUNTIF('申込記入表'!$H$16:$J$115,A17))</f>
        <v>0</v>
      </c>
      <c r="D17" s="54" t="str">
        <f aca="true" t="shared" si="1" ref="D17:D61">IF(A17="","",IF(C17&gt;99,"  NO","OK"))</f>
        <v>OK</v>
      </c>
      <c r="E17" s="172" t="str">
        <f>IF('設定'!H3="","",'設定'!H3)</f>
        <v>女子100m</v>
      </c>
      <c r="F17" s="172"/>
      <c r="G17" s="59">
        <f>IF(E17="","",COUNTIF('申込記入表'!$H$16:$J$115,E17))</f>
        <v>0</v>
      </c>
      <c r="H17" s="54" t="str">
        <f aca="true" t="shared" si="2" ref="H17:H61">IF(E17="","",IF(G17&gt;99,"  NO","OK"))</f>
        <v>OK</v>
      </c>
      <c r="I17" s="69">
        <f>IF('登録管理'!D16="","",'登録管理'!D16)</f>
      </c>
      <c r="J17" s="69">
        <f>IF('登録管理'!E16="","",'登録管理'!E16)</f>
      </c>
      <c r="K17" s="70">
        <f>IF(AND('登録管理'!F16="",'登録管理'!G16=""),"",'登録管理'!F16&amp;"　"&amp;'登録管理'!G16)</f>
      </c>
      <c r="L17" s="133">
        <f>IF(OR('申込記入表'!M16="",'申込記入表'!M16=0),0,'申込記入表'!M16)</f>
        <v>0</v>
      </c>
      <c r="M17" s="133"/>
      <c r="N17" s="59">
        <f aca="true" t="shared" si="3" ref="N17:N48">IF(K17="","",IF(L17&gt;1,"  NO","OK"))</f>
      </c>
    </row>
    <row r="18" spans="1:14" ht="11.25">
      <c r="A18" s="163" t="str">
        <f>IF('設定'!E4="","",'設定'!E4)</f>
        <v>男子200m</v>
      </c>
      <c r="B18" s="163"/>
      <c r="C18" s="55">
        <f>IF(A18="","",COUNTIF('申込記入表'!$H$16:$J$115,A18))</f>
        <v>0</v>
      </c>
      <c r="D18" s="54" t="str">
        <f t="shared" si="1"/>
        <v>OK</v>
      </c>
      <c r="E18" s="172" t="str">
        <f>IF('設定'!H4="","",'設定'!H4)</f>
        <v>女子200m</v>
      </c>
      <c r="F18" s="172"/>
      <c r="G18" s="59">
        <f>IF(E18="","",COUNTIF('申込記入表'!$H$16:$J$115,E18))</f>
        <v>0</v>
      </c>
      <c r="H18" s="54" t="str">
        <f t="shared" si="2"/>
        <v>OK</v>
      </c>
      <c r="I18" s="69">
        <f>IF('登録管理'!D17="","",'登録管理'!D17)</f>
      </c>
      <c r="J18" s="69">
        <f>IF('登録管理'!E17="","",'登録管理'!E17)</f>
      </c>
      <c r="K18" s="70">
        <f>IF(AND('登録管理'!F17="",'登録管理'!G17=""),"",'登録管理'!F17&amp;"　"&amp;'登録管理'!G17)</f>
      </c>
      <c r="L18" s="133">
        <f>IF(OR('申込記入表'!M17="",'申込記入表'!M17=0),0,'申込記入表'!M17)</f>
        <v>0</v>
      </c>
      <c r="M18" s="133"/>
      <c r="N18" s="59">
        <f t="shared" si="3"/>
      </c>
    </row>
    <row r="19" spans="1:14" ht="11.25">
      <c r="A19" s="163" t="str">
        <f>IF('設定'!E5="","",'設定'!E5)</f>
        <v>男子400m</v>
      </c>
      <c r="B19" s="163"/>
      <c r="C19" s="55">
        <f>IF(A19="","",COUNTIF('申込記入表'!$H$16:$J$115,A19))</f>
        <v>0</v>
      </c>
      <c r="D19" s="54" t="str">
        <f t="shared" si="1"/>
        <v>OK</v>
      </c>
      <c r="E19" s="172" t="str">
        <f>IF('設定'!H5="","",'設定'!H5)</f>
        <v>女子400m</v>
      </c>
      <c r="F19" s="172"/>
      <c r="G19" s="59">
        <f>IF(E19="","",COUNTIF('申込記入表'!$H$16:$J$115,E19))</f>
        <v>0</v>
      </c>
      <c r="H19" s="54" t="str">
        <f t="shared" si="2"/>
        <v>OK</v>
      </c>
      <c r="I19" s="69">
        <f>IF('登録管理'!D18="","",'登録管理'!D18)</f>
      </c>
      <c r="J19" s="69">
        <f>IF('登録管理'!E18="","",'登録管理'!E18)</f>
      </c>
      <c r="K19" s="70">
        <f>IF(AND('登録管理'!F18="",'登録管理'!G18=""),"",'登録管理'!F18&amp;"　"&amp;'登録管理'!G18)</f>
      </c>
      <c r="L19" s="133">
        <f>IF(OR('申込記入表'!M18="",'申込記入表'!M18=0),0,'申込記入表'!M18)</f>
        <v>0</v>
      </c>
      <c r="M19" s="133"/>
      <c r="N19" s="59">
        <f t="shared" si="3"/>
      </c>
    </row>
    <row r="20" spans="1:14" ht="11.25">
      <c r="A20" s="163" t="str">
        <f>IF('設定'!E6="","",'設定'!E6)</f>
        <v>男子800m</v>
      </c>
      <c r="B20" s="163"/>
      <c r="C20" s="55">
        <f>IF(A20="","",COUNTIF('申込記入表'!$H$16:$J$115,A20))</f>
        <v>0</v>
      </c>
      <c r="D20" s="54" t="str">
        <f t="shared" si="1"/>
        <v>OK</v>
      </c>
      <c r="E20" s="172" t="str">
        <f>IF('設定'!H6="","",'設定'!H6)</f>
        <v>女子800m</v>
      </c>
      <c r="F20" s="172"/>
      <c r="G20" s="59">
        <f>IF(E20="","",COUNTIF('申込記入表'!$H$16:$J$115,E20))</f>
        <v>0</v>
      </c>
      <c r="H20" s="54" t="str">
        <f t="shared" si="2"/>
        <v>OK</v>
      </c>
      <c r="I20" s="69">
        <f>IF('登録管理'!D19="","",'登録管理'!D19)</f>
      </c>
      <c r="J20" s="69">
        <f>IF('登録管理'!E19="","",'登録管理'!E19)</f>
      </c>
      <c r="K20" s="70">
        <f>IF(AND('登録管理'!F19="",'登録管理'!G19=""),"",'登録管理'!F19&amp;"　"&amp;'登録管理'!G19)</f>
      </c>
      <c r="L20" s="133">
        <f>IF(OR('申込記入表'!M19="",'申込記入表'!M19=0),0,'申込記入表'!M19)</f>
        <v>0</v>
      </c>
      <c r="M20" s="133"/>
      <c r="N20" s="59">
        <f t="shared" si="3"/>
      </c>
    </row>
    <row r="21" spans="1:14" ht="11.25">
      <c r="A21" s="163" t="str">
        <f>IF('設定'!E7="","",'設定'!E7)</f>
        <v>男子1500m</v>
      </c>
      <c r="B21" s="163"/>
      <c r="C21" s="55">
        <f>IF(A21="","",COUNTIF('申込記入表'!$H$16:$J$115,A21))</f>
        <v>0</v>
      </c>
      <c r="D21" s="54" t="str">
        <f t="shared" si="1"/>
        <v>OK</v>
      </c>
      <c r="E21" s="172" t="str">
        <f>IF('設定'!H7="","",'設定'!H7)</f>
        <v>女子1500m</v>
      </c>
      <c r="F21" s="172"/>
      <c r="G21" s="59">
        <f>IF(E21="","",COUNTIF('申込記入表'!$H$16:$J$115,E21))</f>
        <v>0</v>
      </c>
      <c r="H21" s="54" t="str">
        <f t="shared" si="2"/>
        <v>OK</v>
      </c>
      <c r="I21" s="69">
        <f>IF('登録管理'!D20="","",'登録管理'!D20)</f>
      </c>
      <c r="J21" s="69">
        <f>IF('登録管理'!E20="","",'登録管理'!E20)</f>
      </c>
      <c r="K21" s="70">
        <f>IF(AND('登録管理'!F20="",'登録管理'!G20=""),"",'登録管理'!F20&amp;"　"&amp;'登録管理'!G20)</f>
      </c>
      <c r="L21" s="133">
        <f>IF(OR('申込記入表'!M20="",'申込記入表'!M20=0),0,'申込記入表'!M20)</f>
        <v>0</v>
      </c>
      <c r="M21" s="133"/>
      <c r="N21" s="59">
        <f t="shared" si="3"/>
      </c>
    </row>
    <row r="22" spans="1:14" ht="11.25">
      <c r="A22" s="163" t="str">
        <f>IF('設定'!E8="","",'設定'!E8)</f>
        <v>男子5000m</v>
      </c>
      <c r="B22" s="163"/>
      <c r="C22" s="55">
        <f>IF(A22="","",COUNTIF('申込記入表'!$H$16:$J$115,A22))</f>
        <v>0</v>
      </c>
      <c r="D22" s="54" t="str">
        <f t="shared" si="1"/>
        <v>OK</v>
      </c>
      <c r="E22" s="172" t="str">
        <f>IF('設定'!H8="","",'設定'!H8)</f>
        <v>女子3000m</v>
      </c>
      <c r="F22" s="172"/>
      <c r="G22" s="59">
        <f>IF(E22="","",COUNTIF('申込記入表'!$H$16:$J$115,E22))</f>
        <v>0</v>
      </c>
      <c r="H22" s="54" t="str">
        <f t="shared" si="2"/>
        <v>OK</v>
      </c>
      <c r="I22" s="69">
        <f>IF('登録管理'!D21="","",'登録管理'!D21)</f>
      </c>
      <c r="J22" s="69">
        <f>IF('登録管理'!E21="","",'登録管理'!E21)</f>
      </c>
      <c r="K22" s="70">
        <f>IF(AND('登録管理'!F21="",'登録管理'!G21=""),"",'登録管理'!F21&amp;"　"&amp;'登録管理'!G21)</f>
      </c>
      <c r="L22" s="133">
        <f>IF(OR('申込記入表'!M21="",'申込記入表'!M21=0),0,'申込記入表'!M21)</f>
        <v>0</v>
      </c>
      <c r="M22" s="133"/>
      <c r="N22" s="59">
        <f t="shared" si="3"/>
      </c>
    </row>
    <row r="23" spans="1:14" ht="11.25">
      <c r="A23" s="163" t="str">
        <f>IF('設定'!E9="","",'設定'!E9)</f>
        <v>男子走高跳</v>
      </c>
      <c r="B23" s="163"/>
      <c r="C23" s="55">
        <f>IF(A23="","",COUNTIF('申込記入表'!$H$16:$J$115,A23))</f>
        <v>0</v>
      </c>
      <c r="D23" s="54" t="str">
        <f t="shared" si="1"/>
        <v>OK</v>
      </c>
      <c r="E23" s="172" t="str">
        <f>IF('設定'!H9="","",'設定'!H9)</f>
        <v>女子走高跳</v>
      </c>
      <c r="F23" s="172"/>
      <c r="G23" s="59">
        <f>IF(E23="","",COUNTIF('申込記入表'!$H$16:$J$115,E23))</f>
        <v>0</v>
      </c>
      <c r="H23" s="54" t="str">
        <f t="shared" si="2"/>
        <v>OK</v>
      </c>
      <c r="I23" s="69">
        <f>IF('登録管理'!D22="","",'登録管理'!D22)</f>
      </c>
      <c r="J23" s="69">
        <f>IF('登録管理'!E22="","",'登録管理'!E22)</f>
      </c>
      <c r="K23" s="70">
        <f>IF(AND('登録管理'!F22="",'登録管理'!G22=""),"",'登録管理'!F22&amp;"　"&amp;'登録管理'!G22)</f>
      </c>
      <c r="L23" s="133">
        <f>IF(OR('申込記入表'!M22="",'申込記入表'!M22=0),0,'申込記入表'!M22)</f>
        <v>0</v>
      </c>
      <c r="M23" s="133"/>
      <c r="N23" s="59">
        <f t="shared" si="3"/>
      </c>
    </row>
    <row r="24" spans="1:14" ht="11.25">
      <c r="A24" s="163" t="str">
        <f>IF('設定'!E10="","",'設定'!E10)</f>
        <v>男子走幅跳</v>
      </c>
      <c r="B24" s="163"/>
      <c r="C24" s="55">
        <f>IF(A24="","",COUNTIF('申込記入表'!$H$16:$J$115,A24))</f>
        <v>0</v>
      </c>
      <c r="D24" s="54" t="str">
        <f t="shared" si="1"/>
        <v>OK</v>
      </c>
      <c r="E24" s="172" t="str">
        <f>IF('設定'!H10="","",'設定'!H10)</f>
        <v>女子走幅跳</v>
      </c>
      <c r="F24" s="172"/>
      <c r="G24" s="59">
        <f>IF(E24="","",COUNTIF('申込記入表'!$H$16:$J$115,E24))</f>
        <v>0</v>
      </c>
      <c r="H24" s="54" t="str">
        <f t="shared" si="2"/>
        <v>OK</v>
      </c>
      <c r="I24" s="69">
        <f>IF('登録管理'!D23="","",'登録管理'!D23)</f>
      </c>
      <c r="J24" s="69">
        <f>IF('登録管理'!E23="","",'登録管理'!E23)</f>
      </c>
      <c r="K24" s="70">
        <f>IF(AND('登録管理'!F23="",'登録管理'!G23=""),"",'登録管理'!F23&amp;"　"&amp;'登録管理'!G23)</f>
      </c>
      <c r="L24" s="133">
        <f>IF(OR('申込記入表'!M23="",'申込記入表'!M23=0),0,'申込記入表'!M23)</f>
        <v>0</v>
      </c>
      <c r="M24" s="133"/>
      <c r="N24" s="59">
        <f t="shared" si="3"/>
      </c>
    </row>
    <row r="25" spans="1:14" ht="11.25">
      <c r="A25" s="163" t="str">
        <f>IF('設定'!E11="","",'設定'!E11)</f>
        <v>男子砲丸投(一般)</v>
      </c>
      <c r="B25" s="163"/>
      <c r="C25" s="55">
        <f>IF(A25="","",COUNTIF('申込記入表'!$H$16:$J$115,A25))</f>
        <v>0</v>
      </c>
      <c r="D25" s="54" t="str">
        <f t="shared" si="1"/>
        <v>OK</v>
      </c>
      <c r="E25" s="172" t="str">
        <f>IF('設定'!H11="","",'設定'!H11)</f>
        <v>女子砲丸投</v>
      </c>
      <c r="F25" s="172"/>
      <c r="G25" s="59">
        <f>IF(E25="","",COUNTIF('申込記入表'!$H$16:$J$115,E25))</f>
        <v>0</v>
      </c>
      <c r="H25" s="54" t="str">
        <f t="shared" si="2"/>
        <v>OK</v>
      </c>
      <c r="I25" s="69">
        <f>IF('登録管理'!D24="","",'登録管理'!D24)</f>
      </c>
      <c r="J25" s="69">
        <f>IF('登録管理'!E24="","",'登録管理'!E24)</f>
      </c>
      <c r="K25" s="70">
        <f>IF(AND('登録管理'!F24="",'登録管理'!G24=""),"",'登録管理'!F24&amp;"　"&amp;'登録管理'!G24)</f>
      </c>
      <c r="L25" s="133">
        <f>IF(OR('申込記入表'!M24="",'申込記入表'!M24=0),0,'申込記入表'!M24)</f>
        <v>0</v>
      </c>
      <c r="M25" s="133"/>
      <c r="N25" s="59">
        <f t="shared" si="3"/>
      </c>
    </row>
    <row r="26" spans="1:14" ht="11.25">
      <c r="A26" s="163" t="str">
        <f>IF('設定'!E12="","",'設定'!E12)</f>
        <v>男子円盤投(一般)</v>
      </c>
      <c r="B26" s="163"/>
      <c r="C26" s="55">
        <f>IF(A26="","",COUNTIF('申込記入表'!$H$16:$J$115,A26))</f>
        <v>0</v>
      </c>
      <c r="D26" s="54" t="str">
        <f t="shared" si="1"/>
        <v>OK</v>
      </c>
      <c r="E26" s="172" t="str">
        <f>IF('設定'!H12="","",'設定'!H12)</f>
        <v>女子円盤投</v>
      </c>
      <c r="F26" s="172"/>
      <c r="G26" s="59">
        <f>IF(E26="","",COUNTIF('申込記入表'!$H$16:$J$115,E26))</f>
        <v>0</v>
      </c>
      <c r="H26" s="54" t="str">
        <f t="shared" si="2"/>
        <v>OK</v>
      </c>
      <c r="I26" s="69">
        <f>IF('登録管理'!D25="","",'登録管理'!D25)</f>
      </c>
      <c r="J26" s="69">
        <f>IF('登録管理'!E25="","",'登録管理'!E25)</f>
      </c>
      <c r="K26" s="70">
        <f>IF(AND('登録管理'!F25="",'登録管理'!G25=""),"",'登録管理'!F25&amp;"　"&amp;'登録管理'!G25)</f>
      </c>
      <c r="L26" s="133">
        <f>IF(OR('申込記入表'!M25="",'申込記入表'!M25=0),0,'申込記入表'!M25)</f>
        <v>0</v>
      </c>
      <c r="M26" s="133"/>
      <c r="N26" s="59">
        <f t="shared" si="3"/>
      </c>
    </row>
    <row r="27" spans="1:14" ht="11.25">
      <c r="A27" s="163" t="str">
        <f>IF('設定'!E13="","",'設定'!E13)</f>
        <v>男子やり投</v>
      </c>
      <c r="B27" s="163"/>
      <c r="C27" s="55">
        <f>IF(A27="","",COUNTIF('申込記入表'!$H$16:$J$115,A27))</f>
        <v>0</v>
      </c>
      <c r="D27" s="54" t="str">
        <f t="shared" si="1"/>
        <v>OK</v>
      </c>
      <c r="E27" s="172" t="str">
        <f>IF('設定'!H13="","",'設定'!H13)</f>
        <v>女子やり投</v>
      </c>
      <c r="F27" s="172"/>
      <c r="G27" s="59">
        <f>IF(E27="","",COUNTIF('申込記入表'!$H$16:$J$115,E27))</f>
        <v>0</v>
      </c>
      <c r="H27" s="54" t="str">
        <f t="shared" si="2"/>
        <v>OK</v>
      </c>
      <c r="I27" s="69">
        <f>IF('登録管理'!D26="","",'登録管理'!D26)</f>
      </c>
      <c r="J27" s="69">
        <f>IF('登録管理'!E26="","",'登録管理'!E26)</f>
      </c>
      <c r="K27" s="70">
        <f>IF(AND('登録管理'!F26="",'登録管理'!G26=""),"",'登録管理'!F26&amp;"　"&amp;'登録管理'!G26)</f>
      </c>
      <c r="L27" s="133">
        <f>IF(OR('申込記入表'!M26="",'申込記入表'!M26=0),0,'申込記入表'!M26)</f>
        <v>0</v>
      </c>
      <c r="M27" s="133"/>
      <c r="N27" s="59">
        <f t="shared" si="3"/>
      </c>
    </row>
    <row r="28" spans="1:14" ht="11.25">
      <c r="A28" s="163">
        <f>IF('設定'!E14="","",'設定'!E14)</f>
      </c>
      <c r="B28" s="163"/>
      <c r="C28" s="55">
        <f>IF(A28="","",COUNTIF('申込記入表'!$H$16:$J$115,A28))</f>
      </c>
      <c r="D28" s="54">
        <f t="shared" si="1"/>
      </c>
      <c r="E28" s="172">
        <f>IF('設定'!H14="","",'設定'!H14)</f>
      </c>
      <c r="F28" s="172"/>
      <c r="G28" s="59">
        <f>IF(E28="","",COUNTIF('申込記入表'!$H$16:$J$115,E28))</f>
      </c>
      <c r="H28" s="54">
        <f t="shared" si="2"/>
      </c>
      <c r="I28" s="69">
        <f>IF('登録管理'!D27="","",'登録管理'!D27)</f>
      </c>
      <c r="J28" s="69">
        <f>IF('登録管理'!E27="","",'登録管理'!E27)</f>
      </c>
      <c r="K28" s="70">
        <f>IF(AND('登録管理'!F27="",'登録管理'!G27=""),"",'登録管理'!F27&amp;"　"&amp;'登録管理'!G27)</f>
      </c>
      <c r="L28" s="133">
        <f>IF(OR('申込記入表'!M27="",'申込記入表'!M27=0),0,'申込記入表'!M27)</f>
        <v>0</v>
      </c>
      <c r="M28" s="133"/>
      <c r="N28" s="59">
        <f t="shared" si="3"/>
      </c>
    </row>
    <row r="29" spans="1:14" ht="11.25">
      <c r="A29" s="163">
        <f>IF('設定'!E15="","",'設定'!E15)</f>
      </c>
      <c r="B29" s="163"/>
      <c r="C29" s="55">
        <f>IF(A29="","",COUNTIF('申込記入表'!$H$16:$J$115,A29))</f>
      </c>
      <c r="D29" s="54">
        <f t="shared" si="1"/>
      </c>
      <c r="E29" s="172">
        <f>IF('設定'!H15="","",'設定'!H15)</f>
      </c>
      <c r="F29" s="172"/>
      <c r="G29" s="59">
        <f>IF(E29="","",COUNTIF('申込記入表'!$H$16:$J$115,E29))</f>
      </c>
      <c r="H29" s="54">
        <f t="shared" si="2"/>
      </c>
      <c r="I29" s="69">
        <f>IF('登録管理'!D28="","",'登録管理'!D28)</f>
      </c>
      <c r="J29" s="69">
        <f>IF('登録管理'!E28="","",'登録管理'!E28)</f>
      </c>
      <c r="K29" s="70">
        <f>IF(AND('登録管理'!F28="",'登録管理'!G28=""),"",'登録管理'!F28&amp;"　"&amp;'登録管理'!G28)</f>
      </c>
      <c r="L29" s="133">
        <f>IF(OR('申込記入表'!M28="",'申込記入表'!M28=0),0,'申込記入表'!M28)</f>
        <v>0</v>
      </c>
      <c r="M29" s="133"/>
      <c r="N29" s="59">
        <f t="shared" si="3"/>
      </c>
    </row>
    <row r="30" spans="1:14" ht="11.25">
      <c r="A30" s="163">
        <f>IF('設定'!E16="","",'設定'!E16)</f>
      </c>
      <c r="B30" s="163"/>
      <c r="C30" s="55">
        <f>IF(A30="","",COUNTIF('申込記入表'!$H$16:$J$115,A30))</f>
      </c>
      <c r="D30" s="54">
        <f t="shared" si="1"/>
      </c>
      <c r="E30" s="172">
        <f>IF('設定'!H16="","",'設定'!H16)</f>
      </c>
      <c r="F30" s="172"/>
      <c r="G30" s="59">
        <f>IF(E30="","",COUNTIF('申込記入表'!$H$16:$J$115,E30))</f>
      </c>
      <c r="H30" s="54">
        <f t="shared" si="2"/>
      </c>
      <c r="I30" s="69">
        <f>IF('登録管理'!D29="","",'登録管理'!D29)</f>
      </c>
      <c r="J30" s="69">
        <f>IF('登録管理'!E29="","",'登録管理'!E29)</f>
      </c>
      <c r="K30" s="70">
        <f>IF(AND('登録管理'!F29="",'登録管理'!G29=""),"",'登録管理'!F29&amp;"　"&amp;'登録管理'!G29)</f>
      </c>
      <c r="L30" s="133">
        <f>IF(OR('申込記入表'!M29="",'申込記入表'!M29=0),0,'申込記入表'!M29)</f>
        <v>0</v>
      </c>
      <c r="M30" s="133"/>
      <c r="N30" s="59">
        <f t="shared" si="3"/>
      </c>
    </row>
    <row r="31" spans="1:14" ht="11.25">
      <c r="A31" s="163">
        <f>IF('設定'!E17="","",'設定'!E17)</f>
      </c>
      <c r="B31" s="163"/>
      <c r="C31" s="55">
        <f>IF(A31="","",COUNTIF('申込記入表'!$H$16:$J$115,A31))</f>
      </c>
      <c r="D31" s="54">
        <f t="shared" si="1"/>
      </c>
      <c r="E31" s="172">
        <f>IF('設定'!H17="","",'設定'!H17)</f>
      </c>
      <c r="F31" s="172"/>
      <c r="G31" s="59">
        <f>IF(E31="","",COUNTIF('申込記入表'!$H$16:$J$115,E31))</f>
      </c>
      <c r="H31" s="54">
        <f t="shared" si="2"/>
      </c>
      <c r="I31" s="69">
        <f>IF('登録管理'!D30="","",'登録管理'!D30)</f>
      </c>
      <c r="J31" s="69">
        <f>IF('登録管理'!E30="","",'登録管理'!E30)</f>
      </c>
      <c r="K31" s="70">
        <f>IF(AND('登録管理'!F30="",'登録管理'!G30=""),"",'登録管理'!F30&amp;"　"&amp;'登録管理'!G30)</f>
      </c>
      <c r="L31" s="133">
        <f>IF(OR('申込記入表'!M30="",'申込記入表'!M30=0),0,'申込記入表'!M30)</f>
        <v>0</v>
      </c>
      <c r="M31" s="133"/>
      <c r="N31" s="59">
        <f t="shared" si="3"/>
      </c>
    </row>
    <row r="32" spans="1:14" ht="11.25">
      <c r="A32" s="163">
        <f>IF('設定'!E18="","",'設定'!E18)</f>
      </c>
      <c r="B32" s="163"/>
      <c r="C32" s="55">
        <f>IF(A32="","",COUNTIF('申込記入表'!$H$16:$J$115,A32))</f>
      </c>
      <c r="D32" s="54">
        <f t="shared" si="1"/>
      </c>
      <c r="E32" s="172">
        <f>IF('設定'!H18="","",'設定'!H18)</f>
      </c>
      <c r="F32" s="172"/>
      <c r="G32" s="59">
        <f>IF(E32="","",COUNTIF('申込記入表'!$H$16:$J$115,E32))</f>
      </c>
      <c r="H32" s="54">
        <f t="shared" si="2"/>
      </c>
      <c r="I32" s="69">
        <f>IF('登録管理'!D31="","",'登録管理'!D31)</f>
      </c>
      <c r="J32" s="69">
        <f>IF('登録管理'!E31="","",'登録管理'!E31)</f>
      </c>
      <c r="K32" s="70">
        <f>IF(AND('登録管理'!F31="",'登録管理'!G31=""),"",'登録管理'!F31&amp;"　"&amp;'登録管理'!G31)</f>
      </c>
      <c r="L32" s="133">
        <f>IF(OR('申込記入表'!M31="",'申込記入表'!M31=0),0,'申込記入表'!M31)</f>
        <v>0</v>
      </c>
      <c r="M32" s="133"/>
      <c r="N32" s="59">
        <f t="shared" si="3"/>
      </c>
    </row>
    <row r="33" spans="1:14" ht="11.25">
      <c r="A33" s="163">
        <f>IF('設定'!E19="","",'設定'!E19)</f>
      </c>
      <c r="B33" s="163"/>
      <c r="C33" s="55">
        <f>IF(A33="","",COUNTIF('申込記入表'!$H$16:$J$115,A33))</f>
      </c>
      <c r="D33" s="54">
        <f t="shared" si="1"/>
      </c>
      <c r="E33" s="172">
        <f>IF('設定'!H19="","",'設定'!H19)</f>
      </c>
      <c r="F33" s="172"/>
      <c r="G33" s="59">
        <f>IF(E33="","",COUNTIF('申込記入表'!$H$16:$J$115,E33))</f>
      </c>
      <c r="H33" s="54">
        <f t="shared" si="2"/>
      </c>
      <c r="I33" s="69">
        <f>IF('登録管理'!D32="","",'登録管理'!D32)</f>
      </c>
      <c r="J33" s="69">
        <f>IF('登録管理'!E32="","",'登録管理'!E32)</f>
      </c>
      <c r="K33" s="70">
        <f>IF(AND('登録管理'!F32="",'登録管理'!G32=""),"",'登録管理'!F32&amp;"　"&amp;'登録管理'!G32)</f>
      </c>
      <c r="L33" s="133">
        <f>IF(OR('申込記入表'!M32="",'申込記入表'!M32=0),0,'申込記入表'!M32)</f>
        <v>0</v>
      </c>
      <c r="M33" s="133"/>
      <c r="N33" s="59">
        <f t="shared" si="3"/>
      </c>
    </row>
    <row r="34" spans="1:14" ht="11.25">
      <c r="A34" s="163">
        <f>IF('設定'!E20="","",'設定'!E20)</f>
      </c>
      <c r="B34" s="163"/>
      <c r="C34" s="55">
        <f>IF(A34="","",COUNTIF('申込記入表'!$H$16:$J$115,A34))</f>
      </c>
      <c r="D34" s="54">
        <f t="shared" si="1"/>
      </c>
      <c r="E34" s="172">
        <f>IF('設定'!H20="","",'設定'!H20)</f>
      </c>
      <c r="F34" s="172"/>
      <c r="G34" s="59">
        <f>IF(E34="","",COUNTIF('申込記入表'!$H$16:$J$115,E34))</f>
      </c>
      <c r="H34" s="54">
        <f t="shared" si="2"/>
      </c>
      <c r="I34" s="69">
        <f>IF('登録管理'!D33="","",'登録管理'!D33)</f>
      </c>
      <c r="J34" s="69">
        <f>IF('登録管理'!E33="","",'登録管理'!E33)</f>
      </c>
      <c r="K34" s="70">
        <f>IF(AND('登録管理'!F33="",'登録管理'!G33=""),"",'登録管理'!F33&amp;"　"&amp;'登録管理'!G33)</f>
      </c>
      <c r="L34" s="133">
        <f>IF(OR('申込記入表'!M33="",'申込記入表'!M33=0),0,'申込記入表'!M33)</f>
        <v>0</v>
      </c>
      <c r="M34" s="133"/>
      <c r="N34" s="59">
        <f t="shared" si="3"/>
      </c>
    </row>
    <row r="35" spans="1:14" ht="11.25">
      <c r="A35" s="163">
        <f>IF('設定'!E21="","",'設定'!E21)</f>
      </c>
      <c r="B35" s="163"/>
      <c r="C35" s="55">
        <f>IF(A35="","",COUNTIF('申込記入表'!$H$16:$J$115,A35))</f>
      </c>
      <c r="D35" s="54">
        <f t="shared" si="1"/>
      </c>
      <c r="E35" s="172">
        <f>IF('設定'!H21="","",'設定'!H21)</f>
      </c>
      <c r="F35" s="172"/>
      <c r="G35" s="59">
        <f>IF(E35="","",COUNTIF('申込記入表'!$H$16:$J$115,E35))</f>
      </c>
      <c r="H35" s="54">
        <f t="shared" si="2"/>
      </c>
      <c r="I35" s="69">
        <f>IF('登録管理'!D34="","",'登録管理'!D34)</f>
      </c>
      <c r="J35" s="69">
        <f>IF('登録管理'!E34="","",'登録管理'!E34)</f>
      </c>
      <c r="K35" s="70">
        <f>IF(AND('登録管理'!F34="",'登録管理'!G34=""),"",'登録管理'!F34&amp;"　"&amp;'登録管理'!G34)</f>
      </c>
      <c r="L35" s="133">
        <f>IF(OR('申込記入表'!M34="",'申込記入表'!M34=0),0,'申込記入表'!M34)</f>
        <v>0</v>
      </c>
      <c r="M35" s="133"/>
      <c r="N35" s="59">
        <f t="shared" si="3"/>
      </c>
    </row>
    <row r="36" spans="1:14" ht="11.25">
      <c r="A36" s="163">
        <f>IF('設定'!E22="","",'設定'!E22)</f>
      </c>
      <c r="B36" s="163"/>
      <c r="C36" s="55">
        <f>IF(A36="","",COUNTIF('申込記入表'!$H$16:$J$115,A36))</f>
      </c>
      <c r="D36" s="54">
        <f t="shared" si="1"/>
      </c>
      <c r="E36" s="172">
        <f>IF('設定'!H22="","",'設定'!H22)</f>
      </c>
      <c r="F36" s="172"/>
      <c r="G36" s="59">
        <f>IF(E36="","",COUNTIF('申込記入表'!$H$16:$J$115,E36))</f>
      </c>
      <c r="H36" s="54">
        <f t="shared" si="2"/>
      </c>
      <c r="I36" s="69">
        <f>IF('登録管理'!D35="","",'登録管理'!D35)</f>
      </c>
      <c r="J36" s="69">
        <f>IF('登録管理'!E35="","",'登録管理'!E35)</f>
      </c>
      <c r="K36" s="70">
        <f>IF(AND('登録管理'!F35="",'登録管理'!G35=""),"",'登録管理'!F35&amp;"　"&amp;'登録管理'!G35)</f>
      </c>
      <c r="L36" s="133">
        <f>IF(OR('申込記入表'!M35="",'申込記入表'!M35=0),0,'申込記入表'!M35)</f>
        <v>0</v>
      </c>
      <c r="M36" s="133"/>
      <c r="N36" s="59">
        <f t="shared" si="3"/>
      </c>
    </row>
    <row r="37" spans="1:14" ht="11.25">
      <c r="A37" s="163">
        <f>IF('設定'!E23="","",'設定'!E23)</f>
      </c>
      <c r="B37" s="163"/>
      <c r="C37" s="55">
        <f>IF(A37="","",COUNTIF('申込記入表'!$H$16:$J$115,A37))</f>
      </c>
      <c r="D37" s="54">
        <f t="shared" si="1"/>
      </c>
      <c r="E37" s="172">
        <f>IF('設定'!H23="","",'設定'!H23)</f>
      </c>
      <c r="F37" s="172"/>
      <c r="G37" s="59">
        <f>IF(E37="","",COUNTIF('申込記入表'!$H$16:$J$115,E37))</f>
      </c>
      <c r="H37" s="54">
        <f t="shared" si="2"/>
      </c>
      <c r="I37" s="69">
        <f>IF('登録管理'!D36="","",'登録管理'!D36)</f>
      </c>
      <c r="J37" s="69">
        <f>IF('登録管理'!E36="","",'登録管理'!E36)</f>
      </c>
      <c r="K37" s="70">
        <f>IF(AND('登録管理'!F36="",'登録管理'!G36=""),"",'登録管理'!F36&amp;"　"&amp;'登録管理'!G36)</f>
      </c>
      <c r="L37" s="133">
        <f>IF(OR('申込記入表'!M36="",'申込記入表'!M36=0),0,'申込記入表'!M36)</f>
        <v>0</v>
      </c>
      <c r="M37" s="133"/>
      <c r="N37" s="59">
        <f t="shared" si="3"/>
      </c>
    </row>
    <row r="38" spans="1:14" ht="11.25">
      <c r="A38" s="163">
        <f>IF('設定'!E24="","",'設定'!E24)</f>
      </c>
      <c r="B38" s="163"/>
      <c r="C38" s="55">
        <f>IF(A38="","",COUNTIF('申込記入表'!$H$16:$J$115,A38))</f>
      </c>
      <c r="D38" s="54">
        <f t="shared" si="1"/>
      </c>
      <c r="E38" s="172">
        <f>IF('設定'!H24="","",'設定'!H24)</f>
      </c>
      <c r="F38" s="172"/>
      <c r="G38" s="59">
        <f>IF(E38="","",COUNTIF('申込記入表'!$H$16:$J$115,E38))</f>
      </c>
      <c r="H38" s="54">
        <f t="shared" si="2"/>
      </c>
      <c r="I38" s="69">
        <f>IF('登録管理'!D37="","",'登録管理'!D37)</f>
      </c>
      <c r="J38" s="69">
        <f>IF('登録管理'!E37="","",'登録管理'!E37)</f>
      </c>
      <c r="K38" s="70">
        <f>IF(AND('登録管理'!F37="",'登録管理'!G37=""),"",'登録管理'!F37&amp;"　"&amp;'登録管理'!G37)</f>
      </c>
      <c r="L38" s="133">
        <f>IF(OR('申込記入表'!M37="",'申込記入表'!M37=0),0,'申込記入表'!M37)</f>
        <v>0</v>
      </c>
      <c r="M38" s="133"/>
      <c r="N38" s="59">
        <f t="shared" si="3"/>
      </c>
    </row>
    <row r="39" spans="1:14" ht="11.25">
      <c r="A39" s="163">
        <f>IF('設定'!E25="","",'設定'!E25)</f>
      </c>
      <c r="B39" s="163"/>
      <c r="C39" s="55">
        <f>IF(A39="","",COUNTIF('申込記入表'!$H$16:$J$115,A39))</f>
      </c>
      <c r="D39" s="54">
        <f t="shared" si="1"/>
      </c>
      <c r="E39" s="172">
        <f>IF('設定'!H25="","",'設定'!H25)</f>
      </c>
      <c r="F39" s="172"/>
      <c r="G39" s="59">
        <f>IF(E39="","",COUNTIF('申込記入表'!$H$16:$J$115,E39))</f>
      </c>
      <c r="H39" s="54">
        <f t="shared" si="2"/>
      </c>
      <c r="I39" s="69">
        <f>IF('登録管理'!D38="","",'登録管理'!D38)</f>
      </c>
      <c r="J39" s="69">
        <f>IF('登録管理'!E38="","",'登録管理'!E38)</f>
      </c>
      <c r="K39" s="70">
        <f>IF(AND('登録管理'!F38="",'登録管理'!G38=""),"",'登録管理'!F38&amp;"　"&amp;'登録管理'!G38)</f>
      </c>
      <c r="L39" s="133">
        <f>IF(OR('申込記入表'!M38="",'申込記入表'!M38=0),0,'申込記入表'!M38)</f>
        <v>0</v>
      </c>
      <c r="M39" s="133"/>
      <c r="N39" s="59">
        <f t="shared" si="3"/>
      </c>
    </row>
    <row r="40" spans="1:14" ht="11.25">
      <c r="A40" s="163">
        <f>IF('設定'!E26="","",'設定'!E26)</f>
      </c>
      <c r="B40" s="163"/>
      <c r="C40" s="55">
        <f>IF(A40="","",COUNTIF('申込記入表'!$H$16:$J$115,A40))</f>
      </c>
      <c r="D40" s="54">
        <f t="shared" si="1"/>
      </c>
      <c r="E40" s="172">
        <f>IF('設定'!H26="","",'設定'!H26)</f>
      </c>
      <c r="F40" s="172"/>
      <c r="G40" s="59">
        <f>IF(E40="","",COUNTIF('申込記入表'!$H$16:$J$115,E40))</f>
      </c>
      <c r="H40" s="54">
        <f t="shared" si="2"/>
      </c>
      <c r="I40" s="69">
        <f>IF('登録管理'!D39="","",'登録管理'!D39)</f>
      </c>
      <c r="J40" s="69">
        <f>IF('登録管理'!E39="","",'登録管理'!E39)</f>
      </c>
      <c r="K40" s="70">
        <f>IF(AND('登録管理'!F39="",'登録管理'!G39=""),"",'登録管理'!F39&amp;"　"&amp;'登録管理'!G39)</f>
      </c>
      <c r="L40" s="133">
        <f>IF(OR('申込記入表'!M39="",'申込記入表'!M39=0),0,'申込記入表'!M39)</f>
        <v>0</v>
      </c>
      <c r="M40" s="133"/>
      <c r="N40" s="59">
        <f t="shared" si="3"/>
      </c>
    </row>
    <row r="41" spans="1:14" ht="11.25">
      <c r="A41" s="163">
        <f>IF('設定'!E27="","",'設定'!E27)</f>
      </c>
      <c r="B41" s="163"/>
      <c r="C41" s="55">
        <f>IF(A41="","",COUNTIF('申込記入表'!$H$16:$J$115,A41))</f>
      </c>
      <c r="D41" s="54">
        <f t="shared" si="1"/>
      </c>
      <c r="E41" s="172">
        <f>IF('設定'!H27="","",'設定'!H27)</f>
      </c>
      <c r="F41" s="172"/>
      <c r="G41" s="59">
        <f>IF(E41="","",COUNTIF('申込記入表'!$H$16:$J$115,E41))</f>
      </c>
      <c r="H41" s="54">
        <f t="shared" si="2"/>
      </c>
      <c r="I41" s="69">
        <f>IF('登録管理'!D40="","",'登録管理'!D40)</f>
      </c>
      <c r="J41" s="69">
        <f>IF('登録管理'!E40="","",'登録管理'!E40)</f>
      </c>
      <c r="K41" s="70">
        <f>IF(AND('登録管理'!F40="",'登録管理'!G40=""),"",'登録管理'!F40&amp;"　"&amp;'登録管理'!G40)</f>
      </c>
      <c r="L41" s="133">
        <f>IF(OR('申込記入表'!M40="",'申込記入表'!M40=0),0,'申込記入表'!M40)</f>
        <v>0</v>
      </c>
      <c r="M41" s="133"/>
      <c r="N41" s="59">
        <f t="shared" si="3"/>
      </c>
    </row>
    <row r="42" spans="1:14" ht="11.25">
      <c r="A42" s="163">
        <f>IF('設定'!E28="","",'設定'!E28)</f>
      </c>
      <c r="B42" s="163"/>
      <c r="C42" s="55">
        <f>IF(A42="","",COUNTIF('申込記入表'!$H$16:$J$115,A42))</f>
      </c>
      <c r="D42" s="54">
        <f t="shared" si="1"/>
      </c>
      <c r="E42" s="172">
        <f>IF('設定'!H28="","",'設定'!H28)</f>
      </c>
      <c r="F42" s="172"/>
      <c r="G42" s="59">
        <f>IF(E42="","",COUNTIF('申込記入表'!$H$16:$J$115,E42))</f>
      </c>
      <c r="H42" s="54">
        <f t="shared" si="2"/>
      </c>
      <c r="I42" s="69">
        <f>IF('登録管理'!D41="","",'登録管理'!D41)</f>
      </c>
      <c r="J42" s="69">
        <f>IF('登録管理'!E41="","",'登録管理'!E41)</f>
      </c>
      <c r="K42" s="70">
        <f>IF(AND('登録管理'!F41="",'登録管理'!G41=""),"",'登録管理'!F41&amp;"　"&amp;'登録管理'!G41)</f>
      </c>
      <c r="L42" s="133">
        <f>IF(OR('申込記入表'!M41="",'申込記入表'!M41=0),0,'申込記入表'!M41)</f>
        <v>0</v>
      </c>
      <c r="M42" s="133"/>
      <c r="N42" s="59">
        <f t="shared" si="3"/>
      </c>
    </row>
    <row r="43" spans="1:14" ht="11.25">
      <c r="A43" s="163">
        <f>IF('設定'!E29="","",'設定'!E29)</f>
      </c>
      <c r="B43" s="163"/>
      <c r="C43" s="55">
        <f>IF(A43="","",COUNTIF('申込記入表'!$H$16:$J$115,A43))</f>
      </c>
      <c r="D43" s="54">
        <f t="shared" si="1"/>
      </c>
      <c r="E43" s="172">
        <f>IF('設定'!H29="","",'設定'!H29)</f>
      </c>
      <c r="F43" s="172"/>
      <c r="G43" s="59">
        <f>IF(E43="","",COUNTIF('申込記入表'!$H$16:$J$115,E43))</f>
      </c>
      <c r="H43" s="54">
        <f t="shared" si="2"/>
      </c>
      <c r="I43" s="69">
        <f>IF('登録管理'!D42="","",'登録管理'!D42)</f>
      </c>
      <c r="J43" s="69">
        <f>IF('登録管理'!E42="","",'登録管理'!E42)</f>
      </c>
      <c r="K43" s="70">
        <f>IF(AND('登録管理'!F42="",'登録管理'!G42=""),"",'登録管理'!F42&amp;"　"&amp;'登録管理'!G42)</f>
      </c>
      <c r="L43" s="133">
        <f>IF(OR('申込記入表'!M42="",'申込記入表'!M42=0),0,'申込記入表'!M42)</f>
        <v>0</v>
      </c>
      <c r="M43" s="133"/>
      <c r="N43" s="59">
        <f t="shared" si="3"/>
      </c>
    </row>
    <row r="44" spans="1:14" ht="11.25">
      <c r="A44" s="163">
        <f>IF('設定'!E30="","",'設定'!E30)</f>
      </c>
      <c r="B44" s="163"/>
      <c r="C44" s="55">
        <f>IF(A44="","",COUNTIF('申込記入表'!$H$16:$J$115,A44))</f>
      </c>
      <c r="D44" s="54">
        <f t="shared" si="1"/>
      </c>
      <c r="E44" s="172">
        <f>IF('設定'!H30="","",'設定'!H30)</f>
      </c>
      <c r="F44" s="172"/>
      <c r="G44" s="59">
        <f>IF(E44="","",COUNTIF('申込記入表'!$H$16:$J$115,E44))</f>
      </c>
      <c r="H44" s="54">
        <f t="shared" si="2"/>
      </c>
      <c r="I44" s="69">
        <f>IF('登録管理'!D43="","",'登録管理'!D43)</f>
      </c>
      <c r="J44" s="69">
        <f>IF('登録管理'!E43="","",'登録管理'!E43)</f>
      </c>
      <c r="K44" s="70">
        <f>IF(AND('登録管理'!F43="",'登録管理'!G43=""),"",'登録管理'!F43&amp;"　"&amp;'登録管理'!G43)</f>
      </c>
      <c r="L44" s="133">
        <f>IF(OR('申込記入表'!M43="",'申込記入表'!M43=0),0,'申込記入表'!M43)</f>
        <v>0</v>
      </c>
      <c r="M44" s="133"/>
      <c r="N44" s="59">
        <f t="shared" si="3"/>
      </c>
    </row>
    <row r="45" spans="1:14" ht="11.25">
      <c r="A45" s="163">
        <f>IF('設定'!E31="","",'設定'!E31)</f>
      </c>
      <c r="B45" s="163"/>
      <c r="C45" s="55">
        <f>IF(A45="","",COUNTIF('申込記入表'!$H$16:$J$115,A45))</f>
      </c>
      <c r="D45" s="54">
        <f t="shared" si="1"/>
      </c>
      <c r="E45" s="172">
        <f>IF('設定'!H31="","",'設定'!H31)</f>
      </c>
      <c r="F45" s="172"/>
      <c r="G45" s="59">
        <f>IF(E45="","",COUNTIF('申込記入表'!$H$16:$J$115,E45))</f>
      </c>
      <c r="H45" s="54">
        <f t="shared" si="2"/>
      </c>
      <c r="I45" s="69">
        <f>IF('登録管理'!D44="","",'登録管理'!D44)</f>
      </c>
      <c r="J45" s="69">
        <f>IF('登録管理'!E44="","",'登録管理'!E44)</f>
      </c>
      <c r="K45" s="70">
        <f>IF(AND('登録管理'!F44="",'登録管理'!G44=""),"",'登録管理'!F44&amp;"　"&amp;'登録管理'!G44)</f>
      </c>
      <c r="L45" s="133">
        <f>IF(OR('申込記入表'!M44="",'申込記入表'!M44=0),0,'申込記入表'!M44)</f>
        <v>0</v>
      </c>
      <c r="M45" s="133"/>
      <c r="N45" s="59">
        <f t="shared" si="3"/>
      </c>
    </row>
    <row r="46" spans="1:14" ht="11.25">
      <c r="A46" s="163">
        <f>IF('設定'!E32="","",'設定'!E32)</f>
      </c>
      <c r="B46" s="163"/>
      <c r="C46" s="55">
        <f>IF(A46="","",COUNTIF('申込記入表'!$H$16:$J$115,A46))</f>
      </c>
      <c r="D46" s="54">
        <f t="shared" si="1"/>
      </c>
      <c r="E46" s="172">
        <f>IF('設定'!H32="","",'設定'!H32)</f>
      </c>
      <c r="F46" s="172"/>
      <c r="G46" s="59">
        <f>IF(E46="","",COUNTIF('申込記入表'!$H$16:$J$115,E46))</f>
      </c>
      <c r="H46" s="54">
        <f t="shared" si="2"/>
      </c>
      <c r="I46" s="69">
        <f>IF('登録管理'!D45="","",'登録管理'!D45)</f>
      </c>
      <c r="J46" s="69">
        <f>IF('登録管理'!E45="","",'登録管理'!E45)</f>
      </c>
      <c r="K46" s="70">
        <f>IF(AND('登録管理'!F45="",'登録管理'!G45=""),"",'登録管理'!F45&amp;"　"&amp;'登録管理'!G45)</f>
      </c>
      <c r="L46" s="133">
        <f>IF(OR('申込記入表'!M45="",'申込記入表'!M45=0),0,'申込記入表'!M45)</f>
        <v>0</v>
      </c>
      <c r="M46" s="133"/>
      <c r="N46" s="59">
        <f t="shared" si="3"/>
      </c>
    </row>
    <row r="47" spans="1:14" ht="11.25">
      <c r="A47" s="163">
        <f>IF('設定'!E33="","",'設定'!E33)</f>
      </c>
      <c r="B47" s="163"/>
      <c r="C47" s="55">
        <f>IF(A47="","",COUNTIF('申込記入表'!$H$16:$J$115,A47))</f>
      </c>
      <c r="D47" s="54">
        <f t="shared" si="1"/>
      </c>
      <c r="E47" s="172">
        <f>IF('設定'!H33="","",'設定'!H33)</f>
      </c>
      <c r="F47" s="172"/>
      <c r="G47" s="59">
        <f>IF(E47="","",COUNTIF('申込記入表'!$H$16:$J$115,E47))</f>
      </c>
      <c r="H47" s="54">
        <f t="shared" si="2"/>
      </c>
      <c r="I47" s="69">
        <f>IF('登録管理'!D46="","",'登録管理'!D46)</f>
      </c>
      <c r="J47" s="69">
        <f>IF('登録管理'!E46="","",'登録管理'!E46)</f>
      </c>
      <c r="K47" s="70">
        <f>IF(AND('登録管理'!F46="",'登録管理'!G46=""),"",'登録管理'!F46&amp;"　"&amp;'登録管理'!G46)</f>
      </c>
      <c r="L47" s="133">
        <f>IF(OR('申込記入表'!M46="",'申込記入表'!M46=0),0,'申込記入表'!M46)</f>
        <v>0</v>
      </c>
      <c r="M47" s="133"/>
      <c r="N47" s="59">
        <f t="shared" si="3"/>
      </c>
    </row>
    <row r="48" spans="1:14" ht="11.25">
      <c r="A48" s="163">
        <f>IF('設定'!E34="","",'設定'!E34)</f>
      </c>
      <c r="B48" s="163"/>
      <c r="C48" s="55">
        <f>IF(A48="","",COUNTIF('申込記入表'!$H$16:$J$115,A48))</f>
      </c>
      <c r="D48" s="54">
        <f t="shared" si="1"/>
      </c>
      <c r="E48" s="172">
        <f>IF('設定'!H34="","",'設定'!H34)</f>
      </c>
      <c r="F48" s="172"/>
      <c r="G48" s="59">
        <f>IF(E48="","",COUNTIF('申込記入表'!$H$16:$J$115,E48))</f>
      </c>
      <c r="H48" s="54">
        <f t="shared" si="2"/>
      </c>
      <c r="I48" s="69">
        <f>IF('登録管理'!D47="","",'登録管理'!D47)</f>
      </c>
      <c r="J48" s="69">
        <f>IF('登録管理'!E47="","",'登録管理'!E47)</f>
      </c>
      <c r="K48" s="70">
        <f>IF(AND('登録管理'!F47="",'登録管理'!G47=""),"",'登録管理'!F47&amp;"　"&amp;'登録管理'!G47)</f>
      </c>
      <c r="L48" s="133">
        <f>IF(OR('申込記入表'!M47="",'申込記入表'!M47=0),0,'申込記入表'!M47)</f>
        <v>0</v>
      </c>
      <c r="M48" s="133"/>
      <c r="N48" s="59">
        <f t="shared" si="3"/>
      </c>
    </row>
    <row r="49" spans="1:14" ht="11.25">
      <c r="A49" s="163">
        <f>IF('設定'!E35="","",'設定'!E35)</f>
      </c>
      <c r="B49" s="163"/>
      <c r="C49" s="55">
        <f>IF(A49="","",COUNTIF('申込記入表'!$H$16:$J$115,A49))</f>
      </c>
      <c r="D49" s="54">
        <f t="shared" si="1"/>
      </c>
      <c r="E49" s="172">
        <f>IF('設定'!H35="","",'設定'!H35)</f>
      </c>
      <c r="F49" s="172"/>
      <c r="G49" s="59">
        <f>IF(E49="","",COUNTIF('申込記入表'!$H$16:$J$115,E49))</f>
      </c>
      <c r="H49" s="54">
        <f t="shared" si="2"/>
      </c>
      <c r="I49" s="69">
        <f>IF('登録管理'!D48="","",'登録管理'!D48)</f>
      </c>
      <c r="J49" s="69">
        <f>IF('登録管理'!E48="","",'登録管理'!E48)</f>
      </c>
      <c r="K49" s="70">
        <f>IF(AND('登録管理'!F48="",'登録管理'!G48=""),"",'登録管理'!F48&amp;"　"&amp;'登録管理'!G48)</f>
      </c>
      <c r="L49" s="133">
        <f>IF(OR('申込記入表'!M48="",'申込記入表'!M48=0),0,'申込記入表'!M48)</f>
        <v>0</v>
      </c>
      <c r="M49" s="133"/>
      <c r="N49" s="59">
        <f aca="true" t="shared" si="4" ref="N49:N80">IF(K49="","",IF(L49&gt;1,"  NO","OK"))</f>
      </c>
    </row>
    <row r="50" spans="1:14" ht="11.25">
      <c r="A50" s="163">
        <f>IF('設定'!E36="","",'設定'!E36)</f>
      </c>
      <c r="B50" s="163"/>
      <c r="C50" s="55">
        <f>IF(A50="","",COUNTIF('申込記入表'!$H$16:$J$115,A50))</f>
      </c>
      <c r="D50" s="54">
        <f t="shared" si="1"/>
      </c>
      <c r="E50" s="172">
        <f>IF('設定'!H36="","",'設定'!H36)</f>
      </c>
      <c r="F50" s="172"/>
      <c r="G50" s="59">
        <f>IF(E50="","",COUNTIF('申込記入表'!$H$16:$J$115,E50))</f>
      </c>
      <c r="H50" s="54">
        <f t="shared" si="2"/>
      </c>
      <c r="I50" s="69">
        <f>IF('登録管理'!D49="","",'登録管理'!D49)</f>
      </c>
      <c r="J50" s="69">
        <f>IF('登録管理'!E49="","",'登録管理'!E49)</f>
      </c>
      <c r="K50" s="70">
        <f>IF(AND('登録管理'!F49="",'登録管理'!G49=""),"",'登録管理'!F49&amp;"　"&amp;'登録管理'!G49)</f>
      </c>
      <c r="L50" s="133">
        <f>IF(OR('申込記入表'!M49="",'申込記入表'!M49=0),0,'申込記入表'!M49)</f>
        <v>0</v>
      </c>
      <c r="M50" s="133"/>
      <c r="N50" s="59">
        <f t="shared" si="4"/>
      </c>
    </row>
    <row r="51" spans="1:14" ht="11.25">
      <c r="A51" s="163">
        <f>IF('設定'!E37="","",'設定'!E37)</f>
      </c>
      <c r="B51" s="163"/>
      <c r="C51" s="55">
        <f>IF(A51="","",COUNTIF('申込記入表'!$H$16:$J$115,A51))</f>
      </c>
      <c r="D51" s="54">
        <f t="shared" si="1"/>
      </c>
      <c r="E51" s="172">
        <f>IF('設定'!H37="","",'設定'!H37)</f>
      </c>
      <c r="F51" s="172"/>
      <c r="G51" s="59">
        <f>IF(E51="","",COUNTIF('申込記入表'!$H$16:$J$115,E51))</f>
      </c>
      <c r="H51" s="54">
        <f t="shared" si="2"/>
      </c>
      <c r="I51" s="69">
        <f>IF('登録管理'!D50="","",'登録管理'!D50)</f>
      </c>
      <c r="J51" s="69">
        <f>IF('登録管理'!E50="","",'登録管理'!E50)</f>
      </c>
      <c r="K51" s="70">
        <f>IF(AND('登録管理'!F50="",'登録管理'!G50=""),"",'登録管理'!F50&amp;"　"&amp;'登録管理'!G50)</f>
      </c>
      <c r="L51" s="133">
        <f>IF(OR('申込記入表'!M50="",'申込記入表'!M50=0),0,'申込記入表'!M50)</f>
        <v>0</v>
      </c>
      <c r="M51" s="133"/>
      <c r="N51" s="59">
        <f t="shared" si="4"/>
      </c>
    </row>
    <row r="52" spans="1:14" ht="11.25">
      <c r="A52" s="163">
        <f>IF('設定'!E38="","",'設定'!E38)</f>
      </c>
      <c r="B52" s="163"/>
      <c r="C52" s="55">
        <f>IF(A52="","",COUNTIF('申込記入表'!$H$16:$J$115,A52))</f>
      </c>
      <c r="D52" s="54">
        <f t="shared" si="1"/>
      </c>
      <c r="E52" s="172">
        <f>IF('設定'!H38="","",'設定'!H38)</f>
      </c>
      <c r="F52" s="172"/>
      <c r="G52" s="59">
        <f>IF(E52="","",COUNTIF('申込記入表'!$H$16:$J$115,E52))</f>
      </c>
      <c r="H52" s="54">
        <f t="shared" si="2"/>
      </c>
      <c r="I52" s="69">
        <f>IF('登録管理'!D51="","",'登録管理'!D51)</f>
      </c>
      <c r="J52" s="69">
        <f>IF('登録管理'!E51="","",'登録管理'!E51)</f>
      </c>
      <c r="K52" s="70">
        <f>IF(AND('登録管理'!F51="",'登録管理'!G51=""),"",'登録管理'!F51&amp;"　"&amp;'登録管理'!G51)</f>
      </c>
      <c r="L52" s="133">
        <f>IF(OR('申込記入表'!M51="",'申込記入表'!M51=0),0,'申込記入表'!M51)</f>
        <v>0</v>
      </c>
      <c r="M52" s="133"/>
      <c r="N52" s="59">
        <f t="shared" si="4"/>
      </c>
    </row>
    <row r="53" spans="1:14" ht="11.25">
      <c r="A53" s="163">
        <f>IF('設定'!E39="","",'設定'!E39)</f>
      </c>
      <c r="B53" s="163"/>
      <c r="C53" s="55">
        <f>IF(A53="","",COUNTIF('申込記入表'!$H$16:$J$115,A53))</f>
      </c>
      <c r="D53" s="54">
        <f t="shared" si="1"/>
      </c>
      <c r="E53" s="172">
        <f>IF('設定'!H39="","",'設定'!H39)</f>
      </c>
      <c r="F53" s="172"/>
      <c r="G53" s="59">
        <f>IF(E53="","",COUNTIF('申込記入表'!$H$16:$J$115,E53))</f>
      </c>
      <c r="H53" s="54">
        <f t="shared" si="2"/>
      </c>
      <c r="I53" s="69">
        <f>IF('登録管理'!D52="","",'登録管理'!D52)</f>
      </c>
      <c r="J53" s="69">
        <f>IF('登録管理'!E52="","",'登録管理'!E52)</f>
      </c>
      <c r="K53" s="70">
        <f>IF(AND('登録管理'!F52="",'登録管理'!G52=""),"",'登録管理'!F52&amp;"　"&amp;'登録管理'!G52)</f>
      </c>
      <c r="L53" s="133">
        <f>IF(OR('申込記入表'!M52="",'申込記入表'!M52=0),0,'申込記入表'!M52)</f>
        <v>0</v>
      </c>
      <c r="M53" s="133"/>
      <c r="N53" s="59">
        <f t="shared" si="4"/>
      </c>
    </row>
    <row r="54" spans="1:14" ht="11.25">
      <c r="A54" s="163">
        <f>IF('設定'!E40="","",'設定'!E40)</f>
      </c>
      <c r="B54" s="163"/>
      <c r="C54" s="55">
        <f>IF(A54="","",COUNTIF('申込記入表'!$H$16:$J$115,A54))</f>
      </c>
      <c r="D54" s="54">
        <f t="shared" si="1"/>
      </c>
      <c r="E54" s="172">
        <f>IF('設定'!H40="","",'設定'!H40)</f>
      </c>
      <c r="F54" s="172"/>
      <c r="G54" s="59">
        <f>IF(E54="","",COUNTIF('申込記入表'!$H$16:$J$115,E54))</f>
      </c>
      <c r="H54" s="54">
        <f t="shared" si="2"/>
      </c>
      <c r="I54" s="69">
        <f>IF('登録管理'!D53="","",'登録管理'!D53)</f>
      </c>
      <c r="J54" s="69">
        <f>IF('登録管理'!E53="","",'登録管理'!E53)</f>
      </c>
      <c r="K54" s="70">
        <f>IF(AND('登録管理'!F53="",'登録管理'!G53=""),"",'登録管理'!F53&amp;"　"&amp;'登録管理'!G53)</f>
      </c>
      <c r="L54" s="133">
        <f>IF(OR('申込記入表'!M53="",'申込記入表'!M53=0),0,'申込記入表'!M53)</f>
        <v>0</v>
      </c>
      <c r="M54" s="133"/>
      <c r="N54" s="59">
        <f t="shared" si="4"/>
      </c>
    </row>
    <row r="55" spans="1:14" ht="11.25">
      <c r="A55" s="163">
        <f>IF('設定'!E41="","",'設定'!E41)</f>
      </c>
      <c r="B55" s="163"/>
      <c r="C55" s="55">
        <f>IF(A55="","",COUNTIF('申込記入表'!$H$16:$J$115,A55))</f>
      </c>
      <c r="D55" s="54">
        <f t="shared" si="1"/>
      </c>
      <c r="E55" s="172">
        <f>IF('設定'!H41="","",'設定'!H41)</f>
      </c>
      <c r="F55" s="172"/>
      <c r="G55" s="59">
        <f>IF(E55="","",COUNTIF('申込記入表'!$H$16:$J$115,E55))</f>
      </c>
      <c r="H55" s="54">
        <f t="shared" si="2"/>
      </c>
      <c r="I55" s="69">
        <f>IF('登録管理'!D54="","",'登録管理'!D54)</f>
      </c>
      <c r="J55" s="69">
        <f>IF('登録管理'!E54="","",'登録管理'!E54)</f>
      </c>
      <c r="K55" s="70">
        <f>IF(AND('登録管理'!F54="",'登録管理'!G54=""),"",'登録管理'!F54&amp;"　"&amp;'登録管理'!G54)</f>
      </c>
      <c r="L55" s="133">
        <f>IF(OR('申込記入表'!M54="",'申込記入表'!M54=0),0,'申込記入表'!M54)</f>
        <v>0</v>
      </c>
      <c r="M55" s="133"/>
      <c r="N55" s="59">
        <f t="shared" si="4"/>
      </c>
    </row>
    <row r="56" spans="1:14" ht="11.25">
      <c r="A56" s="163">
        <f>IF('設定'!E42="","",'設定'!E42)</f>
      </c>
      <c r="B56" s="163"/>
      <c r="C56" s="55">
        <f>IF(A56="","",COUNTIF('申込記入表'!$H$16:$J$115,A56))</f>
      </c>
      <c r="D56" s="54">
        <f t="shared" si="1"/>
      </c>
      <c r="E56" s="172">
        <f>IF('設定'!H42="","",'設定'!H42)</f>
      </c>
      <c r="F56" s="172"/>
      <c r="G56" s="59">
        <f>IF(E56="","",COUNTIF('申込記入表'!$H$16:$J$115,E56))</f>
      </c>
      <c r="H56" s="54">
        <f t="shared" si="2"/>
      </c>
      <c r="I56" s="69">
        <f>IF('登録管理'!D55="","",'登録管理'!D55)</f>
      </c>
      <c r="J56" s="69">
        <f>IF('登録管理'!E55="","",'登録管理'!E55)</f>
      </c>
      <c r="K56" s="70">
        <f>IF(AND('登録管理'!F55="",'登録管理'!G55=""),"",'登録管理'!F55&amp;"　"&amp;'登録管理'!G55)</f>
      </c>
      <c r="L56" s="133">
        <f>IF(OR('申込記入表'!M55="",'申込記入表'!M55=0),0,'申込記入表'!M55)</f>
        <v>0</v>
      </c>
      <c r="M56" s="133"/>
      <c r="N56" s="59">
        <f t="shared" si="4"/>
      </c>
    </row>
    <row r="57" spans="1:14" ht="11.25">
      <c r="A57" s="163">
        <f>IF('設定'!E43="","",'設定'!E43)</f>
      </c>
      <c r="B57" s="163"/>
      <c r="C57" s="55">
        <f>IF(A57="","",COUNTIF('申込記入表'!$H$16:$J$115,A57))</f>
      </c>
      <c r="D57" s="54">
        <f t="shared" si="1"/>
      </c>
      <c r="E57" s="172">
        <f>IF('設定'!H43="","",'設定'!H43)</f>
      </c>
      <c r="F57" s="172"/>
      <c r="G57" s="59">
        <f>IF(E57="","",COUNTIF('申込記入表'!$H$16:$J$115,E57))</f>
      </c>
      <c r="H57" s="54">
        <f t="shared" si="2"/>
      </c>
      <c r="I57" s="69">
        <f>IF('登録管理'!D56="","",'登録管理'!D56)</f>
      </c>
      <c r="J57" s="69">
        <f>IF('登録管理'!E56="","",'登録管理'!E56)</f>
      </c>
      <c r="K57" s="70">
        <f>IF(AND('登録管理'!F56="",'登録管理'!G56=""),"",'登録管理'!F56&amp;"　"&amp;'登録管理'!G56)</f>
      </c>
      <c r="L57" s="133">
        <f>IF(OR('申込記入表'!M56="",'申込記入表'!M56=0),0,'申込記入表'!M56)</f>
        <v>0</v>
      </c>
      <c r="M57" s="133"/>
      <c r="N57" s="59">
        <f t="shared" si="4"/>
      </c>
    </row>
    <row r="58" spans="1:14" ht="11.25">
      <c r="A58" s="163">
        <f>IF('設定'!E44="","",'設定'!E44)</f>
      </c>
      <c r="B58" s="163"/>
      <c r="C58" s="55">
        <f>IF(A58="","",COUNTIF('申込記入表'!$H$16:$J$115,A58))</f>
      </c>
      <c r="D58" s="54">
        <f t="shared" si="1"/>
      </c>
      <c r="E58" s="172">
        <f>IF('設定'!H44="","",'設定'!H44)</f>
      </c>
      <c r="F58" s="172"/>
      <c r="G58" s="59">
        <f>IF(E58="","",COUNTIF('申込記入表'!$H$16:$J$115,E58))</f>
      </c>
      <c r="H58" s="54">
        <f t="shared" si="2"/>
      </c>
      <c r="I58" s="69">
        <f>IF('登録管理'!D57="","",'登録管理'!D57)</f>
      </c>
      <c r="J58" s="69">
        <f>IF('登録管理'!E57="","",'登録管理'!E57)</f>
      </c>
      <c r="K58" s="70">
        <f>IF(AND('登録管理'!F57="",'登録管理'!G57=""),"",'登録管理'!F57&amp;"　"&amp;'登録管理'!G57)</f>
      </c>
      <c r="L58" s="133">
        <f>IF(OR('申込記入表'!M57="",'申込記入表'!M57=0),0,'申込記入表'!M57)</f>
        <v>0</v>
      </c>
      <c r="M58" s="133"/>
      <c r="N58" s="59">
        <f t="shared" si="4"/>
      </c>
    </row>
    <row r="59" spans="1:14" ht="11.25">
      <c r="A59" s="163">
        <f>IF('設定'!E45="","",'設定'!E45)</f>
      </c>
      <c r="B59" s="163"/>
      <c r="C59" s="55">
        <f>IF(A59="","",COUNTIF('申込記入表'!$H$16:$J$115,A59))</f>
      </c>
      <c r="D59" s="54">
        <f t="shared" si="1"/>
      </c>
      <c r="E59" s="172">
        <f>IF('設定'!H45="","",'設定'!H45)</f>
      </c>
      <c r="F59" s="172"/>
      <c r="G59" s="59">
        <f>IF(E59="","",COUNTIF('申込記入表'!$H$16:$J$115,E59))</f>
      </c>
      <c r="H59" s="54">
        <f t="shared" si="2"/>
      </c>
      <c r="I59" s="69">
        <f>IF('登録管理'!D58="","",'登録管理'!D58)</f>
      </c>
      <c r="J59" s="69">
        <f>IF('登録管理'!E58="","",'登録管理'!E58)</f>
      </c>
      <c r="K59" s="70">
        <f>IF(AND('登録管理'!F58="",'登録管理'!G58=""),"",'登録管理'!F58&amp;"　"&amp;'登録管理'!G58)</f>
      </c>
      <c r="L59" s="133">
        <f>IF(OR('申込記入表'!M58="",'申込記入表'!M58=0),0,'申込記入表'!M58)</f>
        <v>0</v>
      </c>
      <c r="M59" s="133"/>
      <c r="N59" s="59">
        <f t="shared" si="4"/>
      </c>
    </row>
    <row r="60" spans="1:14" ht="11.25">
      <c r="A60" s="163">
        <f>IF('設定'!E46="","",'設定'!E46)</f>
      </c>
      <c r="B60" s="163"/>
      <c r="C60" s="55">
        <f>IF(A60="","",COUNTIF('申込記入表'!$H$16:$J$115,A60))</f>
      </c>
      <c r="D60" s="54">
        <f t="shared" si="1"/>
      </c>
      <c r="E60" s="172">
        <f>IF('設定'!H46="","",'設定'!H46)</f>
      </c>
      <c r="F60" s="172"/>
      <c r="G60" s="59">
        <f>IF(E60="","",COUNTIF('申込記入表'!$H$16:$J$115,E60))</f>
      </c>
      <c r="H60" s="54">
        <f t="shared" si="2"/>
      </c>
      <c r="I60" s="69">
        <f>IF('登録管理'!D59="","",'登録管理'!D59)</f>
      </c>
      <c r="J60" s="69">
        <f>IF('登録管理'!E59="","",'登録管理'!E59)</f>
      </c>
      <c r="K60" s="70">
        <f>IF(AND('登録管理'!F59="",'登録管理'!G59=""),"",'登録管理'!F59&amp;"　"&amp;'登録管理'!G59)</f>
      </c>
      <c r="L60" s="133">
        <f>IF(OR('申込記入表'!M59="",'申込記入表'!M59=0),0,'申込記入表'!M59)</f>
        <v>0</v>
      </c>
      <c r="M60" s="133"/>
      <c r="N60" s="59">
        <f t="shared" si="4"/>
      </c>
    </row>
    <row r="61" spans="1:14" ht="11.25">
      <c r="A61" s="163">
        <f>IF('設定'!E47="","",'設定'!E47)</f>
      </c>
      <c r="B61" s="163"/>
      <c r="C61" s="55">
        <f>IF(A61="","",COUNTIF('申込記入表'!$H$16:$J$115,A61))</f>
      </c>
      <c r="D61" s="54">
        <f t="shared" si="1"/>
      </c>
      <c r="E61" s="172">
        <f>IF('設定'!H47="","",'設定'!H47)</f>
      </c>
      <c r="F61" s="172"/>
      <c r="G61" s="59">
        <f>IF(E61="","",COUNTIF('申込記入表'!$H$16:$J$115,E61))</f>
      </c>
      <c r="H61" s="54">
        <f t="shared" si="2"/>
      </c>
      <c r="I61" s="69">
        <f>IF('登録管理'!D60="","",'登録管理'!D60)</f>
      </c>
      <c r="J61" s="69">
        <f>IF('登録管理'!E60="","",'登録管理'!E60)</f>
      </c>
      <c r="K61" s="70">
        <f>IF(AND('登録管理'!F60="",'登録管理'!G60=""),"",'登録管理'!F60&amp;"　"&amp;'登録管理'!G60)</f>
      </c>
      <c r="L61" s="133">
        <f>IF(OR('申込記入表'!M60="",'申込記入表'!M60=0),0,'申込記入表'!M60)</f>
        <v>0</v>
      </c>
      <c r="M61" s="133"/>
      <c r="N61" s="59">
        <f t="shared" si="4"/>
      </c>
    </row>
    <row r="62" spans="1:14" ht="11.25">
      <c r="A62" s="109" t="s">
        <v>92</v>
      </c>
      <c r="B62" s="109"/>
      <c r="C62" s="42">
        <f>'申込記入表'!I12</f>
        <v>0</v>
      </c>
      <c r="D62" s="23" t="str">
        <f>IF(VALUE(C62)&lt;&gt;0,"OK",IF(SUM(C63:C65)=0,"OK","  NO"))</f>
        <v>OK</v>
      </c>
      <c r="E62" s="109" t="s">
        <v>94</v>
      </c>
      <c r="F62" s="109"/>
      <c r="G62" s="36">
        <f>'申込記入表'!K12</f>
        <v>0</v>
      </c>
      <c r="H62" s="23" t="str">
        <f>IF(VALUE(G62)&lt;&gt;0,"OK",IF(SUM(G63:G65)=0,"OK","  NO"))</f>
        <v>OK</v>
      </c>
      <c r="I62" s="69">
        <f>IF('登録管理'!D61="","",'登録管理'!D61)</f>
      </c>
      <c r="J62" s="69">
        <f>IF('登録管理'!E61="","",'登録管理'!E61)</f>
      </c>
      <c r="K62" s="70">
        <f>IF(AND('登録管理'!F61="",'登録管理'!G61=""),"",'登録管理'!F61&amp;"　"&amp;'登録管理'!G61)</f>
      </c>
      <c r="L62" s="133">
        <f>IF(OR('申込記入表'!M61="",'申込記入表'!M61=0),0,'申込記入表'!M61)</f>
        <v>0</v>
      </c>
      <c r="M62" s="133"/>
      <c r="N62" s="59">
        <f t="shared" si="4"/>
      </c>
    </row>
    <row r="63" spans="1:14" ht="11.25">
      <c r="A63" s="173">
        <f>IF('設定'!K19="","",'設定'!K19)</f>
      </c>
      <c r="B63" s="174"/>
      <c r="C63" s="55">
        <f>IF(A63="","",COUNTIF('申込記入表'!$K$16:$K$115,A63))</f>
      </c>
      <c r="D63" s="54">
        <f>IF(A63="","",IF('申込記入表'!I9="","OK",IF(OR(C63&gt;99,C63&lt;4),"  NO","OK")))</f>
      </c>
      <c r="E63" s="128">
        <f>IF('設定'!M19="","",'設定'!M19)</f>
      </c>
      <c r="F63" s="128"/>
      <c r="G63" s="59">
        <f>IF(E63="","",COUNTIF('申込記入表'!$K$16:$K$115,E63))</f>
      </c>
      <c r="H63" s="54">
        <f>IF(E63="","",IF('申込記入表'!K9="","OK",IF(OR(G63&gt;99,G63&lt;4),"  NO","OK")))</f>
      </c>
      <c r="I63" s="69">
        <f>IF('登録管理'!D62="","",'登録管理'!D62)</f>
      </c>
      <c r="J63" s="69">
        <f>IF('登録管理'!E62="","",'登録管理'!E62)</f>
      </c>
      <c r="K63" s="70">
        <f>IF(AND('登録管理'!F62="",'登録管理'!G62=""),"",'登録管理'!F62&amp;"　"&amp;'登録管理'!G62)</f>
      </c>
      <c r="L63" s="133">
        <f>IF(OR('申込記入表'!M62="",'申込記入表'!M62=0),0,'申込記入表'!M62)</f>
        <v>0</v>
      </c>
      <c r="M63" s="133"/>
      <c r="N63" s="59">
        <f t="shared" si="4"/>
      </c>
    </row>
    <row r="64" spans="1:14" ht="11.25">
      <c r="A64" s="173">
        <f>IF('設定'!K20="","",'設定'!K20)</f>
      </c>
      <c r="B64" s="174"/>
      <c r="C64" s="55">
        <f>IF(A64="","",COUNTIF('申込記入表'!$K$16:$K$115,A64))</f>
      </c>
      <c r="D64" s="54">
        <f>IF(A64="","",IF('申込記入表'!I10="","OK",IF(OR(C64&gt;99,C64&lt;4),"  NO","OK")))</f>
      </c>
      <c r="E64" s="128">
        <f>IF('設定'!M20="","",'設定'!M20)</f>
      </c>
      <c r="F64" s="128"/>
      <c r="G64" s="59">
        <f>IF(E64="","",COUNTIF('申込記入表'!$K$16:$K$115,E64))</f>
      </c>
      <c r="H64" s="54">
        <f>IF(E64="","",IF('申込記入表'!K10="","OK",IF(OR(G64&gt;99,G64&lt;4),"  NO","OK")))</f>
      </c>
      <c r="I64" s="69">
        <f>IF('登録管理'!D63="","",'登録管理'!D63)</f>
      </c>
      <c r="J64" s="69">
        <f>IF('登録管理'!E63="","",'登録管理'!E63)</f>
      </c>
      <c r="K64" s="70">
        <f>IF(AND('登録管理'!F63="",'登録管理'!G63=""),"",'登録管理'!F63&amp;"　"&amp;'登録管理'!G63)</f>
      </c>
      <c r="L64" s="133">
        <f>IF(OR('申込記入表'!M63="",'申込記入表'!M63=0),0,'申込記入表'!M63)</f>
        <v>0</v>
      </c>
      <c r="M64" s="133"/>
      <c r="N64" s="59">
        <f t="shared" si="4"/>
      </c>
    </row>
    <row r="65" spans="1:14" ht="11.25">
      <c r="A65" s="173">
        <f>IF('設定'!K21="","",'設定'!K21)</f>
      </c>
      <c r="B65" s="174"/>
      <c r="C65" s="55">
        <f>IF(A65="","",COUNTIF('申込記入表'!$K$16:$K$115,A65))</f>
      </c>
      <c r="D65" s="54">
        <f>IF(A65="","",IF('申込記入表'!I11="","OK",IF(OR(C65&gt;99,C65&lt;4),"  NO","OK")))</f>
      </c>
      <c r="E65" s="128">
        <f>IF('設定'!M21="","",'設定'!M21)</f>
      </c>
      <c r="F65" s="128"/>
      <c r="G65" s="59">
        <f>IF(E65="","",COUNTIF('申込記入表'!$K$16:$K$115,E65))</f>
      </c>
      <c r="H65" s="54">
        <f>IF(E65="","",IF('申込記入表'!K11="","OK",IF(OR(G65&gt;99,G65&lt;4),"  NO","OK")))</f>
      </c>
      <c r="I65" s="69">
        <f>IF('登録管理'!D64="","",'登録管理'!D64)</f>
      </c>
      <c r="J65" s="69">
        <f>IF('登録管理'!E64="","",'登録管理'!E64)</f>
      </c>
      <c r="K65" s="70">
        <f>IF(AND('登録管理'!F64="",'登録管理'!G64=""),"",'登録管理'!F64&amp;"　"&amp;'登録管理'!G64)</f>
      </c>
      <c r="L65" s="133">
        <f>IF(OR('申込記入表'!M64="",'申込記入表'!M64=0),0,'申込記入表'!M64)</f>
        <v>0</v>
      </c>
      <c r="M65" s="133"/>
      <c r="N65" s="59">
        <f t="shared" si="4"/>
      </c>
    </row>
    <row r="66" spans="1:14" ht="11.25">
      <c r="A66" s="109" t="s">
        <v>93</v>
      </c>
      <c r="B66" s="109"/>
      <c r="C66" s="42">
        <f>'申込記入表'!J12</f>
        <v>0</v>
      </c>
      <c r="D66" s="23" t="str">
        <f>IF(VALUE(C66)&lt;&gt;0,"OK",IF(SUM(C67:C69)=0,"OK","  NO"))</f>
        <v>OK</v>
      </c>
      <c r="E66" s="109" t="s">
        <v>95</v>
      </c>
      <c r="F66" s="109"/>
      <c r="G66" s="36">
        <f>'申込記入表'!L12</f>
        <v>0</v>
      </c>
      <c r="H66" s="23" t="str">
        <f>IF(VALUE(G66)&lt;&gt;0,"OK",IF(SUM(G67:G69)=0,"OK","  NO"))</f>
        <v>OK</v>
      </c>
      <c r="I66" s="69">
        <f>IF('登録管理'!D65="","",'登録管理'!D65)</f>
      </c>
      <c r="J66" s="69">
        <f>IF('登録管理'!E65="","",'登録管理'!E65)</f>
      </c>
      <c r="K66" s="70">
        <f>IF(AND('登録管理'!F65="",'登録管理'!G65=""),"",'登録管理'!F65&amp;"　"&amp;'登録管理'!G65)</f>
      </c>
      <c r="L66" s="133">
        <f>IF(OR('申込記入表'!M65="",'申込記入表'!M65=0),0,'申込記入表'!M65)</f>
        <v>0</v>
      </c>
      <c r="M66" s="133"/>
      <c r="N66" s="59">
        <f t="shared" si="4"/>
      </c>
    </row>
    <row r="67" spans="1:14" ht="11.25">
      <c r="A67" s="173">
        <f>IF('設定'!K26="","",'設定'!K26)</f>
      </c>
      <c r="B67" s="174"/>
      <c r="C67" s="55">
        <f>IF(A67="","",COUNTIF('申込記入表'!L16:L115,A67))</f>
      </c>
      <c r="D67" s="54">
        <f>IF(A67="","",IF('申込記入表'!J9="","OK",IF(OR(C67&gt;99,C67&lt;4),"  NO","OK")))</f>
      </c>
      <c r="E67" s="128">
        <f>IF('設定'!M26="","",'設定'!M26)</f>
      </c>
      <c r="F67" s="128"/>
      <c r="G67" s="59">
        <f>IF(E67="","",COUNTIF('申込記入表'!L16:L115,E67))</f>
      </c>
      <c r="H67" s="54">
        <f>IF(E67="","",IF('申込記入表'!L9="","OK",IF(OR(G67&gt;99,G67&lt;4),"  NO","OK")))</f>
      </c>
      <c r="I67" s="69">
        <f>IF('登録管理'!D66="","",'登録管理'!D66)</f>
      </c>
      <c r="J67" s="69">
        <f>IF('登録管理'!E66="","",'登録管理'!E66)</f>
      </c>
      <c r="K67" s="70">
        <f>IF(AND('登録管理'!F66="",'登録管理'!G66=""),"",'登録管理'!F66&amp;"　"&amp;'登録管理'!G66)</f>
      </c>
      <c r="L67" s="133">
        <f>IF(OR('申込記入表'!M66="",'申込記入表'!M66=0),0,'申込記入表'!M66)</f>
        <v>0</v>
      </c>
      <c r="M67" s="133"/>
      <c r="N67" s="59">
        <f t="shared" si="4"/>
      </c>
    </row>
    <row r="68" spans="1:14" ht="11.25">
      <c r="A68" s="173">
        <f>IF('設定'!K27="","",'設定'!K27)</f>
      </c>
      <c r="B68" s="174"/>
      <c r="C68" s="55">
        <f>IF(A68="","",COUNTIF('申込記入表'!L16:L115,A68))</f>
      </c>
      <c r="D68" s="54">
        <f>IF(A68="","",IF('申込記入表'!J10="","OK",IF(OR(C68&gt;99,C68&lt;4),"  NO","OK")))</f>
      </c>
      <c r="E68" s="128">
        <f>IF('設定'!M27="","",'設定'!M27)</f>
      </c>
      <c r="F68" s="128"/>
      <c r="G68" s="59">
        <f>IF(E68="","",COUNTIF('申込記入表'!L16:L115,E68))</f>
      </c>
      <c r="H68" s="54">
        <f>IF(E68="","",IF('申込記入表'!L10="","OK",IF(OR(G68&gt;99,G68&lt;4),"  NO","OK")))</f>
      </c>
      <c r="I68" s="69">
        <f>IF('登録管理'!D67="","",'登録管理'!D67)</f>
      </c>
      <c r="J68" s="69">
        <f>IF('登録管理'!E67="","",'登録管理'!E67)</f>
      </c>
      <c r="K68" s="70">
        <f>IF(AND('登録管理'!F67="",'登録管理'!G67=""),"",'登録管理'!F67&amp;"　"&amp;'登録管理'!G67)</f>
      </c>
      <c r="L68" s="133">
        <f>IF(OR('申込記入表'!M67="",'申込記入表'!M67=0),0,'申込記入表'!M67)</f>
        <v>0</v>
      </c>
      <c r="M68" s="133"/>
      <c r="N68" s="59">
        <f t="shared" si="4"/>
      </c>
    </row>
    <row r="69" spans="1:14" ht="11.25">
      <c r="A69" s="173">
        <f>IF('設定'!K28="","",'設定'!K28)</f>
      </c>
      <c r="B69" s="174"/>
      <c r="C69" s="55">
        <f>IF(A69="","",COUNTIF('申込記入表'!L16:L115,A69))</f>
      </c>
      <c r="D69" s="54">
        <f>IF(A69="","",IF('申込記入表'!J11="","OK",IF(OR(C69&gt;99,C69&lt;4),"  NO","OK")))</f>
      </c>
      <c r="E69" s="128">
        <f>IF('設定'!M28="","",'設定'!M28)</f>
      </c>
      <c r="F69" s="128"/>
      <c r="G69" s="59">
        <f>IF(E69="","",COUNTIF('申込記入表'!L16:L115,E69))</f>
      </c>
      <c r="H69" s="54">
        <f>IF(E69="","",IF('申込記入表'!L11="","OK",IF(OR(G69&gt;99,G69&lt;4),"  NO","OK")))</f>
      </c>
      <c r="I69" s="69">
        <f>IF('登録管理'!D68="","",'登録管理'!D68)</f>
      </c>
      <c r="J69" s="69">
        <f>IF('登録管理'!E68="","",'登録管理'!E68)</f>
      </c>
      <c r="K69" s="70">
        <f>IF(AND('登録管理'!F68="",'登録管理'!G68=""),"",'登録管理'!F68&amp;"　"&amp;'登録管理'!G68)</f>
      </c>
      <c r="L69" s="133">
        <f>IF(OR('申込記入表'!M68="",'申込記入表'!M68=0),0,'申込記入表'!M68)</f>
        <v>0</v>
      </c>
      <c r="M69" s="133"/>
      <c r="N69" s="59">
        <f t="shared" si="4"/>
      </c>
    </row>
    <row r="70" spans="9:14" ht="11.25">
      <c r="I70" s="69">
        <f>IF('登録管理'!D69="","",'登録管理'!D69)</f>
      </c>
      <c r="J70" s="69">
        <f>IF('登録管理'!E69="","",'登録管理'!E69)</f>
      </c>
      <c r="K70" s="70">
        <f>IF(AND('登録管理'!F69="",'登録管理'!G69=""),"",'登録管理'!F69&amp;"　"&amp;'登録管理'!G69)</f>
      </c>
      <c r="L70" s="133">
        <f>IF(OR('申込記入表'!M69="",'申込記入表'!M69=0),0,'申込記入表'!M69)</f>
        <v>0</v>
      </c>
      <c r="M70" s="133"/>
      <c r="N70" s="59">
        <f t="shared" si="4"/>
      </c>
    </row>
    <row r="71" spans="9:14" ht="11.25">
      <c r="I71" s="69">
        <f>IF('登録管理'!D70="","",'登録管理'!D70)</f>
      </c>
      <c r="J71" s="69">
        <f>IF('登録管理'!E70="","",'登録管理'!E70)</f>
      </c>
      <c r="K71" s="70">
        <f>IF(AND('登録管理'!F70="",'登録管理'!G70=""),"",'登録管理'!F70&amp;"　"&amp;'登録管理'!G70)</f>
      </c>
      <c r="L71" s="133">
        <f>IF(OR('申込記入表'!M70="",'申込記入表'!M70=0),0,'申込記入表'!M70)</f>
        <v>0</v>
      </c>
      <c r="M71" s="133"/>
      <c r="N71" s="59">
        <f t="shared" si="4"/>
      </c>
    </row>
    <row r="72" spans="9:14" ht="11.25">
      <c r="I72" s="69">
        <f>IF('登録管理'!D71="","",'登録管理'!D71)</f>
      </c>
      <c r="J72" s="69">
        <f>IF('登録管理'!E71="","",'登録管理'!E71)</f>
      </c>
      <c r="K72" s="70">
        <f>IF(AND('登録管理'!F71="",'登録管理'!G71=""),"",'登録管理'!F71&amp;"　"&amp;'登録管理'!G71)</f>
      </c>
      <c r="L72" s="133">
        <f>IF(OR('申込記入表'!M71="",'申込記入表'!M71=0),0,'申込記入表'!M71)</f>
        <v>0</v>
      </c>
      <c r="M72" s="133"/>
      <c r="N72" s="59">
        <f t="shared" si="4"/>
      </c>
    </row>
    <row r="73" spans="9:14" ht="11.25">
      <c r="I73" s="69">
        <f>IF('登録管理'!D72="","",'登録管理'!D72)</f>
      </c>
      <c r="J73" s="69">
        <f>IF('登録管理'!E72="","",'登録管理'!E72)</f>
      </c>
      <c r="K73" s="70">
        <f>IF(AND('登録管理'!F72="",'登録管理'!G72=""),"",'登録管理'!F72&amp;"　"&amp;'登録管理'!G72)</f>
      </c>
      <c r="L73" s="133">
        <f>IF(OR('申込記入表'!M72="",'申込記入表'!M72=0),0,'申込記入表'!M72)</f>
        <v>0</v>
      </c>
      <c r="M73" s="133"/>
      <c r="N73" s="59">
        <f t="shared" si="4"/>
      </c>
    </row>
    <row r="74" spans="9:14" ht="11.25">
      <c r="I74" s="69">
        <f>IF('登録管理'!D73="","",'登録管理'!D73)</f>
      </c>
      <c r="J74" s="69">
        <f>IF('登録管理'!E73="","",'登録管理'!E73)</f>
      </c>
      <c r="K74" s="70">
        <f>IF(AND('登録管理'!F73="",'登録管理'!G73=""),"",'登録管理'!F73&amp;"　"&amp;'登録管理'!G73)</f>
      </c>
      <c r="L74" s="133">
        <f>IF(OR('申込記入表'!M73="",'申込記入表'!M73=0),0,'申込記入表'!M73)</f>
        <v>0</v>
      </c>
      <c r="M74" s="133"/>
      <c r="N74" s="59">
        <f t="shared" si="4"/>
      </c>
    </row>
    <row r="75" spans="9:14" ht="11.25">
      <c r="I75" s="69">
        <f>IF('登録管理'!D74="","",'登録管理'!D74)</f>
      </c>
      <c r="J75" s="69">
        <f>IF('登録管理'!E74="","",'登録管理'!E74)</f>
      </c>
      <c r="K75" s="70">
        <f>IF(AND('登録管理'!F74="",'登録管理'!G74=""),"",'登録管理'!F74&amp;"　"&amp;'登録管理'!G74)</f>
      </c>
      <c r="L75" s="133">
        <f>IF(OR('申込記入表'!M74="",'申込記入表'!M74=0),0,'申込記入表'!M74)</f>
        <v>0</v>
      </c>
      <c r="M75" s="133"/>
      <c r="N75" s="59">
        <f t="shared" si="4"/>
      </c>
    </row>
    <row r="76" spans="9:14" ht="11.25">
      <c r="I76" s="69">
        <f>IF('登録管理'!D75="","",'登録管理'!D75)</f>
      </c>
      <c r="J76" s="69">
        <f>IF('登録管理'!E75="","",'登録管理'!E75)</f>
      </c>
      <c r="K76" s="70">
        <f>IF(AND('登録管理'!F75="",'登録管理'!G75=""),"",'登録管理'!F75&amp;"　"&amp;'登録管理'!G75)</f>
      </c>
      <c r="L76" s="133">
        <f>IF(OR('申込記入表'!M75="",'申込記入表'!M75=0),0,'申込記入表'!M75)</f>
        <v>0</v>
      </c>
      <c r="M76" s="133"/>
      <c r="N76" s="59">
        <f t="shared" si="4"/>
      </c>
    </row>
    <row r="77" spans="9:14" ht="11.25">
      <c r="I77" s="69">
        <f>IF('登録管理'!D76="","",'登録管理'!D76)</f>
      </c>
      <c r="J77" s="69">
        <f>IF('登録管理'!E76="","",'登録管理'!E76)</f>
      </c>
      <c r="K77" s="70">
        <f>IF(AND('登録管理'!F76="",'登録管理'!G76=""),"",'登録管理'!F76&amp;"　"&amp;'登録管理'!G76)</f>
      </c>
      <c r="L77" s="133">
        <f>IF(OR('申込記入表'!M76="",'申込記入表'!M76=0),0,'申込記入表'!M76)</f>
        <v>0</v>
      </c>
      <c r="M77" s="133"/>
      <c r="N77" s="59">
        <f t="shared" si="4"/>
      </c>
    </row>
    <row r="78" spans="9:14" ht="11.25">
      <c r="I78" s="69">
        <f>IF('登録管理'!D77="","",'登録管理'!D77)</f>
      </c>
      <c r="J78" s="69">
        <f>IF('登録管理'!E77="","",'登録管理'!E77)</f>
      </c>
      <c r="K78" s="70">
        <f>IF(AND('登録管理'!F77="",'登録管理'!G77=""),"",'登録管理'!F77&amp;"　"&amp;'登録管理'!G77)</f>
      </c>
      <c r="L78" s="133">
        <f>IF(OR('申込記入表'!M77="",'申込記入表'!M77=0),0,'申込記入表'!M77)</f>
        <v>0</v>
      </c>
      <c r="M78" s="133"/>
      <c r="N78" s="59">
        <f t="shared" si="4"/>
      </c>
    </row>
    <row r="79" spans="9:14" ht="11.25">
      <c r="I79" s="69">
        <f>IF('登録管理'!D78="","",'登録管理'!D78)</f>
      </c>
      <c r="J79" s="69">
        <f>IF('登録管理'!E78="","",'登録管理'!E78)</f>
      </c>
      <c r="K79" s="70">
        <f>IF(AND('登録管理'!F78="",'登録管理'!G78=""),"",'登録管理'!F78&amp;"　"&amp;'登録管理'!G78)</f>
      </c>
      <c r="L79" s="133">
        <f>IF(OR('申込記入表'!M78="",'申込記入表'!M78=0),0,'申込記入表'!M78)</f>
        <v>0</v>
      </c>
      <c r="M79" s="133"/>
      <c r="N79" s="59">
        <f t="shared" si="4"/>
      </c>
    </row>
    <row r="80" spans="9:14" ht="11.25">
      <c r="I80" s="69">
        <f>IF('登録管理'!D79="","",'登録管理'!D79)</f>
      </c>
      <c r="J80" s="69">
        <f>IF('登録管理'!E79="","",'登録管理'!E79)</f>
      </c>
      <c r="K80" s="70">
        <f>IF(AND('登録管理'!F79="",'登録管理'!G79=""),"",'登録管理'!F79&amp;"　"&amp;'登録管理'!G79)</f>
      </c>
      <c r="L80" s="133">
        <f>IF(OR('申込記入表'!M79="",'申込記入表'!M79=0),0,'申込記入表'!M79)</f>
        <v>0</v>
      </c>
      <c r="M80" s="133"/>
      <c r="N80" s="59">
        <f t="shared" si="4"/>
      </c>
    </row>
    <row r="81" spans="9:14" ht="11.25">
      <c r="I81" s="69">
        <f>IF('登録管理'!D80="","",'登録管理'!D80)</f>
      </c>
      <c r="J81" s="69">
        <f>IF('登録管理'!E80="","",'登録管理'!E80)</f>
      </c>
      <c r="K81" s="70">
        <f>IF(AND('登録管理'!F80="",'登録管理'!G80=""),"",'登録管理'!F80&amp;"　"&amp;'登録管理'!G80)</f>
      </c>
      <c r="L81" s="133">
        <f>IF(OR('申込記入表'!M80="",'申込記入表'!M80=0),0,'申込記入表'!M80)</f>
        <v>0</v>
      </c>
      <c r="M81" s="133"/>
      <c r="N81" s="59">
        <f aca="true" t="shared" si="5" ref="N81:N116">IF(K81="","",IF(L81&gt;1,"  NO","OK"))</f>
      </c>
    </row>
    <row r="82" spans="9:14" ht="11.25">
      <c r="I82" s="69">
        <f>IF('登録管理'!D81="","",'登録管理'!D81)</f>
      </c>
      <c r="J82" s="69">
        <f>IF('登録管理'!E81="","",'登録管理'!E81)</f>
      </c>
      <c r="K82" s="70">
        <f>IF(AND('登録管理'!F81="",'登録管理'!G81=""),"",'登録管理'!F81&amp;"　"&amp;'登録管理'!G81)</f>
      </c>
      <c r="L82" s="133">
        <f>IF(OR('申込記入表'!M81="",'申込記入表'!M81=0),0,'申込記入表'!M81)</f>
        <v>0</v>
      </c>
      <c r="M82" s="133"/>
      <c r="N82" s="59">
        <f t="shared" si="5"/>
      </c>
    </row>
    <row r="83" spans="9:14" ht="11.25">
      <c r="I83" s="69">
        <f>IF('登録管理'!D82="","",'登録管理'!D82)</f>
      </c>
      <c r="J83" s="69">
        <f>IF('登録管理'!E82="","",'登録管理'!E82)</f>
      </c>
      <c r="K83" s="70">
        <f>IF(AND('登録管理'!F82="",'登録管理'!G82=""),"",'登録管理'!F82&amp;"　"&amp;'登録管理'!G82)</f>
      </c>
      <c r="L83" s="133">
        <f>IF(OR('申込記入表'!M82="",'申込記入表'!M82=0),0,'申込記入表'!M82)</f>
        <v>0</v>
      </c>
      <c r="M83" s="133"/>
      <c r="N83" s="59">
        <f t="shared" si="5"/>
      </c>
    </row>
    <row r="84" spans="9:14" ht="11.25">
      <c r="I84" s="69">
        <f>IF('登録管理'!D83="","",'登録管理'!D83)</f>
      </c>
      <c r="J84" s="69">
        <f>IF('登録管理'!E83="","",'登録管理'!E83)</f>
      </c>
      <c r="K84" s="70">
        <f>IF(AND('登録管理'!F83="",'登録管理'!G83=""),"",'登録管理'!F83&amp;"　"&amp;'登録管理'!G83)</f>
      </c>
      <c r="L84" s="133">
        <f>IF(OR('申込記入表'!M83="",'申込記入表'!M83=0),0,'申込記入表'!M83)</f>
        <v>0</v>
      </c>
      <c r="M84" s="133"/>
      <c r="N84" s="59">
        <f t="shared" si="5"/>
      </c>
    </row>
    <row r="85" spans="9:14" ht="11.25">
      <c r="I85" s="69">
        <f>IF('登録管理'!D84="","",'登録管理'!D84)</f>
      </c>
      <c r="J85" s="69">
        <f>IF('登録管理'!E84="","",'登録管理'!E84)</f>
      </c>
      <c r="K85" s="70">
        <f>IF(AND('登録管理'!F84="",'登録管理'!G84=""),"",'登録管理'!F84&amp;"　"&amp;'登録管理'!G84)</f>
      </c>
      <c r="L85" s="133">
        <f>IF(OR('申込記入表'!M84="",'申込記入表'!M84=0),0,'申込記入表'!M84)</f>
        <v>0</v>
      </c>
      <c r="M85" s="133"/>
      <c r="N85" s="59">
        <f t="shared" si="5"/>
      </c>
    </row>
    <row r="86" spans="9:14" ht="11.25">
      <c r="I86" s="69">
        <f>IF('登録管理'!D85="","",'登録管理'!D85)</f>
      </c>
      <c r="J86" s="69">
        <f>IF('登録管理'!E85="","",'登録管理'!E85)</f>
      </c>
      <c r="K86" s="70">
        <f>IF(AND('登録管理'!F85="",'登録管理'!G85=""),"",'登録管理'!F85&amp;"　"&amp;'登録管理'!G85)</f>
      </c>
      <c r="L86" s="133">
        <f>IF(OR('申込記入表'!M85="",'申込記入表'!M85=0),0,'申込記入表'!M85)</f>
        <v>0</v>
      </c>
      <c r="M86" s="133"/>
      <c r="N86" s="59">
        <f t="shared" si="5"/>
      </c>
    </row>
    <row r="87" spans="9:14" ht="11.25">
      <c r="I87" s="69">
        <f>IF('登録管理'!D86="","",'登録管理'!D86)</f>
      </c>
      <c r="J87" s="69">
        <f>IF('登録管理'!E86="","",'登録管理'!E86)</f>
      </c>
      <c r="K87" s="70">
        <f>IF(AND('登録管理'!F86="",'登録管理'!G86=""),"",'登録管理'!F86&amp;"　"&amp;'登録管理'!G86)</f>
      </c>
      <c r="L87" s="133">
        <f>IF(OR('申込記入表'!M86="",'申込記入表'!M86=0),0,'申込記入表'!M86)</f>
        <v>0</v>
      </c>
      <c r="M87" s="133"/>
      <c r="N87" s="59">
        <f t="shared" si="5"/>
      </c>
    </row>
    <row r="88" spans="9:14" ht="11.25">
      <c r="I88" s="69">
        <f>IF('登録管理'!D87="","",'登録管理'!D87)</f>
      </c>
      <c r="J88" s="69">
        <f>IF('登録管理'!E87="","",'登録管理'!E87)</f>
      </c>
      <c r="K88" s="70">
        <f>IF(AND('登録管理'!F87="",'登録管理'!G87=""),"",'登録管理'!F87&amp;"　"&amp;'登録管理'!G87)</f>
      </c>
      <c r="L88" s="133">
        <f>IF(OR('申込記入表'!M87="",'申込記入表'!M87=0),0,'申込記入表'!M87)</f>
        <v>0</v>
      </c>
      <c r="M88" s="133"/>
      <c r="N88" s="59">
        <f t="shared" si="5"/>
      </c>
    </row>
    <row r="89" spans="9:14" ht="11.25">
      <c r="I89" s="69">
        <f>IF('登録管理'!D88="","",'登録管理'!D88)</f>
      </c>
      <c r="J89" s="69">
        <f>IF('登録管理'!E88="","",'登録管理'!E88)</f>
      </c>
      <c r="K89" s="70">
        <f>IF(AND('登録管理'!F88="",'登録管理'!G88=""),"",'登録管理'!F88&amp;"　"&amp;'登録管理'!G88)</f>
      </c>
      <c r="L89" s="133">
        <f>IF(OR('申込記入表'!M88="",'申込記入表'!M88=0),0,'申込記入表'!M88)</f>
        <v>0</v>
      </c>
      <c r="M89" s="133"/>
      <c r="N89" s="59">
        <f t="shared" si="5"/>
      </c>
    </row>
    <row r="90" spans="9:14" ht="11.25">
      <c r="I90" s="69">
        <f>IF('登録管理'!D89="","",'登録管理'!D89)</f>
      </c>
      <c r="J90" s="69">
        <f>IF('登録管理'!E89="","",'登録管理'!E89)</f>
      </c>
      <c r="K90" s="70">
        <f>IF(AND('登録管理'!F89="",'登録管理'!G89=""),"",'登録管理'!F89&amp;"　"&amp;'登録管理'!G89)</f>
      </c>
      <c r="L90" s="133">
        <f>IF(OR('申込記入表'!M89="",'申込記入表'!M89=0),0,'申込記入表'!M89)</f>
        <v>0</v>
      </c>
      <c r="M90" s="133"/>
      <c r="N90" s="59">
        <f t="shared" si="5"/>
      </c>
    </row>
    <row r="91" spans="9:14" ht="11.25">
      <c r="I91" s="69">
        <f>IF('登録管理'!D90="","",'登録管理'!D90)</f>
      </c>
      <c r="J91" s="69">
        <f>IF('登録管理'!E90="","",'登録管理'!E90)</f>
      </c>
      <c r="K91" s="70">
        <f>IF(AND('登録管理'!F90="",'登録管理'!G90=""),"",'登録管理'!F90&amp;"　"&amp;'登録管理'!G90)</f>
      </c>
      <c r="L91" s="133">
        <f>IF(OR('申込記入表'!M90="",'申込記入表'!M90=0),0,'申込記入表'!M90)</f>
        <v>0</v>
      </c>
      <c r="M91" s="133"/>
      <c r="N91" s="59">
        <f t="shared" si="5"/>
      </c>
    </row>
    <row r="92" spans="9:14" ht="11.25">
      <c r="I92" s="69">
        <f>IF('登録管理'!D91="","",'登録管理'!D91)</f>
      </c>
      <c r="J92" s="69">
        <f>IF('登録管理'!E91="","",'登録管理'!E91)</f>
      </c>
      <c r="K92" s="70">
        <f>IF(AND('登録管理'!F91="",'登録管理'!G91=""),"",'登録管理'!F91&amp;"　"&amp;'登録管理'!G91)</f>
      </c>
      <c r="L92" s="133">
        <f>IF(OR('申込記入表'!M91="",'申込記入表'!M91=0),0,'申込記入表'!M91)</f>
        <v>0</v>
      </c>
      <c r="M92" s="133"/>
      <c r="N92" s="59">
        <f t="shared" si="5"/>
      </c>
    </row>
    <row r="93" spans="9:14" ht="11.25">
      <c r="I93" s="69">
        <f>IF('登録管理'!D92="","",'登録管理'!D92)</f>
      </c>
      <c r="J93" s="69">
        <f>IF('登録管理'!E92="","",'登録管理'!E92)</f>
      </c>
      <c r="K93" s="70">
        <f>IF(AND('登録管理'!F92="",'登録管理'!G92=""),"",'登録管理'!F92&amp;"　"&amp;'登録管理'!G92)</f>
      </c>
      <c r="L93" s="133">
        <f>IF(OR('申込記入表'!M92="",'申込記入表'!M92=0),0,'申込記入表'!M92)</f>
        <v>0</v>
      </c>
      <c r="M93" s="133"/>
      <c r="N93" s="59">
        <f t="shared" si="5"/>
      </c>
    </row>
    <row r="94" spans="9:14" ht="11.25">
      <c r="I94" s="69">
        <f>IF('登録管理'!D93="","",'登録管理'!D93)</f>
      </c>
      <c r="J94" s="69">
        <f>IF('登録管理'!E93="","",'登録管理'!E93)</f>
      </c>
      <c r="K94" s="70">
        <f>IF(AND('登録管理'!F93="",'登録管理'!G93=""),"",'登録管理'!F93&amp;"　"&amp;'登録管理'!G93)</f>
      </c>
      <c r="L94" s="133">
        <f>IF(OR('申込記入表'!M93="",'申込記入表'!M93=0),0,'申込記入表'!M93)</f>
        <v>0</v>
      </c>
      <c r="M94" s="133"/>
      <c r="N94" s="59">
        <f t="shared" si="5"/>
      </c>
    </row>
    <row r="95" spans="9:14" ht="11.25">
      <c r="I95" s="69">
        <f>IF('登録管理'!D94="","",'登録管理'!D94)</f>
      </c>
      <c r="J95" s="69">
        <f>IF('登録管理'!E94="","",'登録管理'!E94)</f>
      </c>
      <c r="K95" s="70">
        <f>IF(AND('登録管理'!F94="",'登録管理'!G94=""),"",'登録管理'!F94&amp;"　"&amp;'登録管理'!G94)</f>
      </c>
      <c r="L95" s="133">
        <f>IF(OR('申込記入表'!M94="",'申込記入表'!M94=0),0,'申込記入表'!M94)</f>
        <v>0</v>
      </c>
      <c r="M95" s="133"/>
      <c r="N95" s="59">
        <f t="shared" si="5"/>
      </c>
    </row>
    <row r="96" spans="9:14" ht="11.25">
      <c r="I96" s="69">
        <f>IF('登録管理'!D95="","",'登録管理'!D95)</f>
      </c>
      <c r="J96" s="69">
        <f>IF('登録管理'!E95="","",'登録管理'!E95)</f>
      </c>
      <c r="K96" s="70">
        <f>IF(AND('登録管理'!F95="",'登録管理'!G95=""),"",'登録管理'!F95&amp;"　"&amp;'登録管理'!G95)</f>
      </c>
      <c r="L96" s="133">
        <f>IF(OR('申込記入表'!M95="",'申込記入表'!M95=0),0,'申込記入表'!M95)</f>
        <v>0</v>
      </c>
      <c r="M96" s="133"/>
      <c r="N96" s="59">
        <f t="shared" si="5"/>
      </c>
    </row>
    <row r="97" spans="9:14" ht="11.25">
      <c r="I97" s="69">
        <f>IF('登録管理'!D96="","",'登録管理'!D96)</f>
      </c>
      <c r="J97" s="69">
        <f>IF('登録管理'!E96="","",'登録管理'!E96)</f>
      </c>
      <c r="K97" s="70">
        <f>IF(AND('登録管理'!F96="",'登録管理'!G96=""),"",'登録管理'!F96&amp;"　"&amp;'登録管理'!G96)</f>
      </c>
      <c r="L97" s="133">
        <f>IF(OR('申込記入表'!M96="",'申込記入表'!M96=0),0,'申込記入表'!M96)</f>
        <v>0</v>
      </c>
      <c r="M97" s="133"/>
      <c r="N97" s="59">
        <f t="shared" si="5"/>
      </c>
    </row>
    <row r="98" spans="9:14" ht="11.25">
      <c r="I98" s="69">
        <f>IF('登録管理'!D97="","",'登録管理'!D97)</f>
      </c>
      <c r="J98" s="69">
        <f>IF('登録管理'!E97="","",'登録管理'!E97)</f>
      </c>
      <c r="K98" s="70">
        <f>IF(AND('登録管理'!F97="",'登録管理'!G97=""),"",'登録管理'!F97&amp;"　"&amp;'登録管理'!G97)</f>
      </c>
      <c r="L98" s="133">
        <f>IF(OR('申込記入表'!M97="",'申込記入表'!M97=0),0,'申込記入表'!M97)</f>
        <v>0</v>
      </c>
      <c r="M98" s="133"/>
      <c r="N98" s="59">
        <f t="shared" si="5"/>
      </c>
    </row>
    <row r="99" spans="9:14" ht="11.25">
      <c r="I99" s="69">
        <f>IF('登録管理'!D98="","",'登録管理'!D98)</f>
      </c>
      <c r="J99" s="69">
        <f>IF('登録管理'!E98="","",'登録管理'!E98)</f>
      </c>
      <c r="K99" s="70">
        <f>IF(AND('登録管理'!F98="",'登録管理'!G98=""),"",'登録管理'!F98&amp;"　"&amp;'登録管理'!G98)</f>
      </c>
      <c r="L99" s="133">
        <f>IF(OR('申込記入表'!M98="",'申込記入表'!M98=0),0,'申込記入表'!M98)</f>
        <v>0</v>
      </c>
      <c r="M99" s="133"/>
      <c r="N99" s="59">
        <f t="shared" si="5"/>
      </c>
    </row>
    <row r="100" spans="9:14" ht="11.25">
      <c r="I100" s="69">
        <f>IF('登録管理'!D99="","",'登録管理'!D99)</f>
      </c>
      <c r="J100" s="69">
        <f>IF('登録管理'!E99="","",'登録管理'!E99)</f>
      </c>
      <c r="K100" s="70">
        <f>IF(AND('登録管理'!F99="",'登録管理'!G99=""),"",'登録管理'!F99&amp;"　"&amp;'登録管理'!G99)</f>
      </c>
      <c r="L100" s="133">
        <f>IF(OR('申込記入表'!M99="",'申込記入表'!M99=0),0,'申込記入表'!M99)</f>
        <v>0</v>
      </c>
      <c r="M100" s="133"/>
      <c r="N100" s="59">
        <f t="shared" si="5"/>
      </c>
    </row>
    <row r="101" spans="9:14" ht="11.25">
      <c r="I101" s="69">
        <f>IF('登録管理'!D100="","",'登録管理'!D100)</f>
      </c>
      <c r="J101" s="69">
        <f>IF('登録管理'!E100="","",'登録管理'!E100)</f>
      </c>
      <c r="K101" s="70">
        <f>IF(AND('登録管理'!F100="",'登録管理'!G100=""),"",'登録管理'!F100&amp;"　"&amp;'登録管理'!G100)</f>
      </c>
      <c r="L101" s="133">
        <f>IF(OR('申込記入表'!M100="",'申込記入表'!M100=0),0,'申込記入表'!M100)</f>
        <v>0</v>
      </c>
      <c r="M101" s="133"/>
      <c r="N101" s="59">
        <f t="shared" si="5"/>
      </c>
    </row>
    <row r="102" spans="9:14" ht="11.25">
      <c r="I102" s="69">
        <f>IF('登録管理'!D101="","",'登録管理'!D101)</f>
      </c>
      <c r="J102" s="69">
        <f>IF('登録管理'!E101="","",'登録管理'!E101)</f>
      </c>
      <c r="K102" s="70">
        <f>IF(AND('登録管理'!F101="",'登録管理'!G101=""),"",'登録管理'!F101&amp;"　"&amp;'登録管理'!G101)</f>
      </c>
      <c r="L102" s="133">
        <f>IF(OR('申込記入表'!M101="",'申込記入表'!M101=0),0,'申込記入表'!M101)</f>
        <v>0</v>
      </c>
      <c r="M102" s="133"/>
      <c r="N102" s="59">
        <f t="shared" si="5"/>
      </c>
    </row>
    <row r="103" spans="9:14" ht="11.25">
      <c r="I103" s="69">
        <f>IF('登録管理'!D102="","",'登録管理'!D102)</f>
      </c>
      <c r="J103" s="69">
        <f>IF('登録管理'!E102="","",'登録管理'!E102)</f>
      </c>
      <c r="K103" s="70">
        <f>IF(AND('登録管理'!F102="",'登録管理'!G102=""),"",'登録管理'!F102&amp;"　"&amp;'登録管理'!G102)</f>
      </c>
      <c r="L103" s="133">
        <f>IF(OR('申込記入表'!M102="",'申込記入表'!M102=0),0,'申込記入表'!M102)</f>
        <v>0</v>
      </c>
      <c r="M103" s="133"/>
      <c r="N103" s="59">
        <f t="shared" si="5"/>
      </c>
    </row>
    <row r="104" spans="9:14" ht="11.25">
      <c r="I104" s="69">
        <f>IF('登録管理'!D103="","",'登録管理'!D103)</f>
      </c>
      <c r="J104" s="69">
        <f>IF('登録管理'!E103="","",'登録管理'!E103)</f>
      </c>
      <c r="K104" s="70">
        <f>IF(AND('登録管理'!F103="",'登録管理'!G103=""),"",'登録管理'!F103&amp;"　"&amp;'登録管理'!G103)</f>
      </c>
      <c r="L104" s="133">
        <f>IF(OR('申込記入表'!M103="",'申込記入表'!M103=0),0,'申込記入表'!M103)</f>
        <v>0</v>
      </c>
      <c r="M104" s="133"/>
      <c r="N104" s="59">
        <f t="shared" si="5"/>
      </c>
    </row>
    <row r="105" spans="9:14" ht="11.25">
      <c r="I105" s="69">
        <f>IF('登録管理'!D104="","",'登録管理'!D104)</f>
      </c>
      <c r="J105" s="69">
        <f>IF('登録管理'!E104="","",'登録管理'!E104)</f>
      </c>
      <c r="K105" s="70">
        <f>IF(AND('登録管理'!F104="",'登録管理'!G104=""),"",'登録管理'!F104&amp;"　"&amp;'登録管理'!G104)</f>
      </c>
      <c r="L105" s="133">
        <f>IF(OR('申込記入表'!M104="",'申込記入表'!M104=0),0,'申込記入表'!M104)</f>
        <v>0</v>
      </c>
      <c r="M105" s="133"/>
      <c r="N105" s="59">
        <f t="shared" si="5"/>
      </c>
    </row>
    <row r="106" spans="9:14" ht="11.25">
      <c r="I106" s="69">
        <f>IF('登録管理'!D105="","",'登録管理'!D105)</f>
      </c>
      <c r="J106" s="69">
        <f>IF('登録管理'!E105="","",'登録管理'!E105)</f>
      </c>
      <c r="K106" s="70">
        <f>IF(AND('登録管理'!F105="",'登録管理'!G105=""),"",'登録管理'!F105&amp;"　"&amp;'登録管理'!G105)</f>
      </c>
      <c r="L106" s="133">
        <f>IF(OR('申込記入表'!M105="",'申込記入表'!M105=0),0,'申込記入表'!M105)</f>
        <v>0</v>
      </c>
      <c r="M106" s="133"/>
      <c r="N106" s="59">
        <f t="shared" si="5"/>
      </c>
    </row>
    <row r="107" spans="9:14" ht="11.25">
      <c r="I107" s="69">
        <f>IF('登録管理'!D106="","",'登録管理'!D106)</f>
      </c>
      <c r="J107" s="69">
        <f>IF('登録管理'!E106="","",'登録管理'!E106)</f>
      </c>
      <c r="K107" s="70">
        <f>IF(AND('登録管理'!F106="",'登録管理'!G106=""),"",'登録管理'!F106&amp;"　"&amp;'登録管理'!G106)</f>
      </c>
      <c r="L107" s="133">
        <f>IF(OR('申込記入表'!M106="",'申込記入表'!M106=0),0,'申込記入表'!M106)</f>
        <v>0</v>
      </c>
      <c r="M107" s="133"/>
      <c r="N107" s="59">
        <f t="shared" si="5"/>
      </c>
    </row>
    <row r="108" spans="9:14" ht="11.25">
      <c r="I108" s="69">
        <f>IF('登録管理'!D107="","",'登録管理'!D107)</f>
      </c>
      <c r="J108" s="69">
        <f>IF('登録管理'!E107="","",'登録管理'!E107)</f>
      </c>
      <c r="K108" s="70">
        <f>IF(AND('登録管理'!F107="",'登録管理'!G107=""),"",'登録管理'!F107&amp;"　"&amp;'登録管理'!G107)</f>
      </c>
      <c r="L108" s="133">
        <f>IF(OR('申込記入表'!M107="",'申込記入表'!M107=0),0,'申込記入表'!M107)</f>
        <v>0</v>
      </c>
      <c r="M108" s="133"/>
      <c r="N108" s="59">
        <f t="shared" si="5"/>
      </c>
    </row>
    <row r="109" spans="9:14" ht="11.25">
      <c r="I109" s="69">
        <f>IF('登録管理'!D108="","",'登録管理'!D108)</f>
      </c>
      <c r="J109" s="69">
        <f>IF('登録管理'!E108="","",'登録管理'!E108)</f>
      </c>
      <c r="K109" s="70">
        <f>IF(AND('登録管理'!F108="",'登録管理'!G108=""),"",'登録管理'!F108&amp;"　"&amp;'登録管理'!G108)</f>
      </c>
      <c r="L109" s="133">
        <f>IF(OR('申込記入表'!M108="",'申込記入表'!M108=0),0,'申込記入表'!M108)</f>
        <v>0</v>
      </c>
      <c r="M109" s="133"/>
      <c r="N109" s="59">
        <f t="shared" si="5"/>
      </c>
    </row>
    <row r="110" spans="9:14" ht="11.25">
      <c r="I110" s="69">
        <f>IF('登録管理'!D109="","",'登録管理'!D109)</f>
      </c>
      <c r="J110" s="69">
        <f>IF('登録管理'!E109="","",'登録管理'!E109)</f>
      </c>
      <c r="K110" s="70">
        <f>IF(AND('登録管理'!F109="",'登録管理'!G109=""),"",'登録管理'!F109&amp;"　"&amp;'登録管理'!G109)</f>
      </c>
      <c r="L110" s="133">
        <f>IF(OR('申込記入表'!M109="",'申込記入表'!M109=0),0,'申込記入表'!M109)</f>
        <v>0</v>
      </c>
      <c r="M110" s="133"/>
      <c r="N110" s="59">
        <f t="shared" si="5"/>
      </c>
    </row>
    <row r="111" spans="9:14" ht="11.25">
      <c r="I111" s="69">
        <f>IF('登録管理'!D110="","",'登録管理'!D110)</f>
      </c>
      <c r="J111" s="69">
        <f>IF('登録管理'!E110="","",'登録管理'!E110)</f>
      </c>
      <c r="K111" s="70">
        <f>IF(AND('登録管理'!F110="",'登録管理'!G110=""),"",'登録管理'!F110&amp;"　"&amp;'登録管理'!G110)</f>
      </c>
      <c r="L111" s="133">
        <f>IF(OR('申込記入表'!M110="",'申込記入表'!M110=0),0,'申込記入表'!M110)</f>
        <v>0</v>
      </c>
      <c r="M111" s="133"/>
      <c r="N111" s="59">
        <f t="shared" si="5"/>
      </c>
    </row>
    <row r="112" spans="9:14" ht="11.25">
      <c r="I112" s="69">
        <f>IF('登録管理'!D111="","",'登録管理'!D111)</f>
      </c>
      <c r="J112" s="69">
        <f>IF('登録管理'!E111="","",'登録管理'!E111)</f>
      </c>
      <c r="K112" s="70">
        <f>IF(AND('登録管理'!F111="",'登録管理'!G111=""),"",'登録管理'!F111&amp;"　"&amp;'登録管理'!G111)</f>
      </c>
      <c r="L112" s="133">
        <f>IF(OR('申込記入表'!M111="",'申込記入表'!M111=0),0,'申込記入表'!M111)</f>
        <v>0</v>
      </c>
      <c r="M112" s="133"/>
      <c r="N112" s="59">
        <f t="shared" si="5"/>
      </c>
    </row>
    <row r="113" spans="9:14" ht="11.25">
      <c r="I113" s="69">
        <f>IF('登録管理'!D112="","",'登録管理'!D112)</f>
      </c>
      <c r="J113" s="69">
        <f>IF('登録管理'!E112="","",'登録管理'!E112)</f>
      </c>
      <c r="K113" s="70">
        <f>IF(AND('登録管理'!F112="",'登録管理'!G112=""),"",'登録管理'!F112&amp;"　"&amp;'登録管理'!G112)</f>
      </c>
      <c r="L113" s="133">
        <f>IF(OR('申込記入表'!M112="",'申込記入表'!M112=0),0,'申込記入表'!M112)</f>
        <v>0</v>
      </c>
      <c r="M113" s="133"/>
      <c r="N113" s="59">
        <f t="shared" si="5"/>
      </c>
    </row>
    <row r="114" spans="9:14" ht="11.25">
      <c r="I114" s="69">
        <f>IF('登録管理'!D113="","",'登録管理'!D113)</f>
      </c>
      <c r="J114" s="69">
        <f>IF('登録管理'!E113="","",'登録管理'!E113)</f>
      </c>
      <c r="K114" s="70">
        <f>IF(AND('登録管理'!F113="",'登録管理'!G113=""),"",'登録管理'!F113&amp;"　"&amp;'登録管理'!G113)</f>
      </c>
      <c r="L114" s="133">
        <f>IF(OR('申込記入表'!M113="",'申込記入表'!M113=0),0,'申込記入表'!M113)</f>
        <v>0</v>
      </c>
      <c r="M114" s="133"/>
      <c r="N114" s="59">
        <f t="shared" si="5"/>
      </c>
    </row>
    <row r="115" spans="9:14" ht="11.25">
      <c r="I115" s="69">
        <f>IF('登録管理'!D114="","",'登録管理'!D114)</f>
      </c>
      <c r="J115" s="69">
        <f>IF('登録管理'!E114="","",'登録管理'!E114)</f>
      </c>
      <c r="K115" s="70">
        <f>IF(AND('登録管理'!F114="",'登録管理'!G114=""),"",'登録管理'!F114&amp;"　"&amp;'登録管理'!G114)</f>
      </c>
      <c r="L115" s="133">
        <f>IF(OR('申込記入表'!M114="",'申込記入表'!M114=0),0,'申込記入表'!M114)</f>
        <v>0</v>
      </c>
      <c r="M115" s="133"/>
      <c r="N115" s="59">
        <f t="shared" si="5"/>
      </c>
    </row>
    <row r="116" spans="9:14" ht="11.25">
      <c r="I116" s="69">
        <f>IF('登録管理'!D115="","",'登録管理'!D115)</f>
      </c>
      <c r="J116" s="69">
        <f>IF('登録管理'!E115="","",'登録管理'!E115)</f>
      </c>
      <c r="K116" s="70">
        <f>IF(AND('登録管理'!F115="",'登録管理'!G115=""),"",'登録管理'!F115&amp;"　"&amp;'登録管理'!G115)</f>
      </c>
      <c r="L116" s="133">
        <f>IF(OR('申込記入表'!M115="",'申込記入表'!M115=0),0,'申込記入表'!M115)</f>
        <v>0</v>
      </c>
      <c r="M116" s="133"/>
      <c r="N116" s="59">
        <f t="shared" si="5"/>
      </c>
    </row>
  </sheetData>
  <sheetProtection sheet="1" objects="1" scenarios="1" formatCells="0" formatColumns="0" formatRows="0" insertColumns="0" insertRows="0" deleteColumns="0" deleteRows="0"/>
  <mergeCells count="260">
    <mergeCell ref="N15:N16"/>
    <mergeCell ref="K7:M7"/>
    <mergeCell ref="K8:M8"/>
    <mergeCell ref="K9:M9"/>
    <mergeCell ref="I11:J11"/>
    <mergeCell ref="I12:J12"/>
    <mergeCell ref="K11:M11"/>
    <mergeCell ref="K12:M12"/>
    <mergeCell ref="K6:M6"/>
    <mergeCell ref="L19:M19"/>
    <mergeCell ref="L20:M20"/>
    <mergeCell ref="L21:M21"/>
    <mergeCell ref="K15:K16"/>
    <mergeCell ref="L15:M16"/>
    <mergeCell ref="A14:M14"/>
    <mergeCell ref="K10:M10"/>
    <mergeCell ref="A6:A7"/>
    <mergeCell ref="E18:F18"/>
    <mergeCell ref="E19:F19"/>
    <mergeCell ref="E20:F20"/>
    <mergeCell ref="E21:F21"/>
    <mergeCell ref="L17:M17"/>
    <mergeCell ref="E17:F17"/>
    <mergeCell ref="K13:M13"/>
    <mergeCell ref="I6:J6"/>
    <mergeCell ref="I7:J7"/>
    <mergeCell ref="I8:J8"/>
    <mergeCell ref="I9:J9"/>
    <mergeCell ref="I10:J10"/>
    <mergeCell ref="G6:H7"/>
    <mergeCell ref="I13:J13"/>
    <mergeCell ref="I15:I16"/>
    <mergeCell ref="J15:J16"/>
    <mergeCell ref="L26:M26"/>
    <mergeCell ref="L27:M27"/>
    <mergeCell ref="L28:M28"/>
    <mergeCell ref="L29:M29"/>
    <mergeCell ref="L22:M22"/>
    <mergeCell ref="L23:M23"/>
    <mergeCell ref="L24:M24"/>
    <mergeCell ref="L25:M25"/>
    <mergeCell ref="L34:M34"/>
    <mergeCell ref="L35:M35"/>
    <mergeCell ref="L36:M36"/>
    <mergeCell ref="L37:M37"/>
    <mergeCell ref="L30:M30"/>
    <mergeCell ref="L31:M31"/>
    <mergeCell ref="L32:M32"/>
    <mergeCell ref="L33:M33"/>
    <mergeCell ref="L42:M42"/>
    <mergeCell ref="L43:M43"/>
    <mergeCell ref="L44:M44"/>
    <mergeCell ref="L45:M45"/>
    <mergeCell ref="L38:M38"/>
    <mergeCell ref="L39:M39"/>
    <mergeCell ref="L40:M40"/>
    <mergeCell ref="L41:M41"/>
    <mergeCell ref="L50:M50"/>
    <mergeCell ref="L51:M51"/>
    <mergeCell ref="L52:M52"/>
    <mergeCell ref="L62:M62"/>
    <mergeCell ref="L63:M63"/>
    <mergeCell ref="L64:M64"/>
    <mergeCell ref="L65:M65"/>
    <mergeCell ref="L74:M74"/>
    <mergeCell ref="L53:M53"/>
    <mergeCell ref="L46:M46"/>
    <mergeCell ref="L47:M47"/>
    <mergeCell ref="L48:M48"/>
    <mergeCell ref="L49:M49"/>
    <mergeCell ref="L58:M58"/>
    <mergeCell ref="L59:M59"/>
    <mergeCell ref="L60:M60"/>
    <mergeCell ref="L61:M61"/>
    <mergeCell ref="L54:M54"/>
    <mergeCell ref="L55:M55"/>
    <mergeCell ref="L56:M56"/>
    <mergeCell ref="L57:M57"/>
    <mergeCell ref="L70:M70"/>
    <mergeCell ref="L71:M71"/>
    <mergeCell ref="L72:M72"/>
    <mergeCell ref="L73:M73"/>
    <mergeCell ref="L108:M108"/>
    <mergeCell ref="L109:M109"/>
    <mergeCell ref="L102:M102"/>
    <mergeCell ref="L103:M103"/>
    <mergeCell ref="L104:M104"/>
    <mergeCell ref="L105:M105"/>
    <mergeCell ref="L82:M82"/>
    <mergeCell ref="L83:M83"/>
    <mergeCell ref="L66:M66"/>
    <mergeCell ref="L67:M67"/>
    <mergeCell ref="L68:M68"/>
    <mergeCell ref="L69:M69"/>
    <mergeCell ref="L78:M78"/>
    <mergeCell ref="L79:M79"/>
    <mergeCell ref="L80:M80"/>
    <mergeCell ref="L81:M81"/>
    <mergeCell ref="L114:M114"/>
    <mergeCell ref="L18:M18"/>
    <mergeCell ref="L115:M115"/>
    <mergeCell ref="L93:M93"/>
    <mergeCell ref="L86:M86"/>
    <mergeCell ref="L87:M87"/>
    <mergeCell ref="L88:M88"/>
    <mergeCell ref="L89:M89"/>
    <mergeCell ref="L98:M98"/>
    <mergeCell ref="L99:M99"/>
    <mergeCell ref="L100:M100"/>
    <mergeCell ref="L101:M101"/>
    <mergeCell ref="L94:M94"/>
    <mergeCell ref="L95:M95"/>
    <mergeCell ref="L96:M96"/>
    <mergeCell ref="L97:M97"/>
    <mergeCell ref="L84:M84"/>
    <mergeCell ref="L85:M85"/>
    <mergeCell ref="L90:M90"/>
    <mergeCell ref="L91:M91"/>
    <mergeCell ref="L92:M92"/>
    <mergeCell ref="L75:M75"/>
    <mergeCell ref="L76:M76"/>
    <mergeCell ref="L77:M77"/>
    <mergeCell ref="L116:M116"/>
    <mergeCell ref="L110:M110"/>
    <mergeCell ref="L111:M111"/>
    <mergeCell ref="L112:M112"/>
    <mergeCell ref="L113:M113"/>
    <mergeCell ref="L106:M106"/>
    <mergeCell ref="L107:M107"/>
    <mergeCell ref="E69:F69"/>
    <mergeCell ref="A15:B15"/>
    <mergeCell ref="E15:F15"/>
    <mergeCell ref="C15:D15"/>
    <mergeCell ref="E65:F65"/>
    <mergeCell ref="E66:F66"/>
    <mergeCell ref="E67:F67"/>
    <mergeCell ref="E68:F68"/>
    <mergeCell ref="E61:F61"/>
    <mergeCell ref="E62:F62"/>
    <mergeCell ref="E55:F55"/>
    <mergeCell ref="E56:F56"/>
    <mergeCell ref="E63:F63"/>
    <mergeCell ref="E64:F64"/>
    <mergeCell ref="E57:F57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A67:B67"/>
    <mergeCell ref="A68:B68"/>
    <mergeCell ref="A69:B69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E22:F22"/>
    <mergeCell ref="E23:F23"/>
    <mergeCell ref="E24:F24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8:B18"/>
    <mergeCell ref="G15:H15"/>
    <mergeCell ref="G10:H11"/>
    <mergeCell ref="G12:H12"/>
    <mergeCell ref="G13:H13"/>
    <mergeCell ref="G8:H9"/>
    <mergeCell ref="A2:B2"/>
    <mergeCell ref="A8:A9"/>
    <mergeCell ref="A10:A13"/>
    <mergeCell ref="A17:B17"/>
    <mergeCell ref="A16:B16"/>
    <mergeCell ref="E16:F16"/>
    <mergeCell ref="B1:F1"/>
    <mergeCell ref="G1:M1"/>
    <mergeCell ref="G5:I5"/>
    <mergeCell ref="C2:F2"/>
    <mergeCell ref="C3:F3"/>
    <mergeCell ref="C4:F4"/>
    <mergeCell ref="C5:F5"/>
    <mergeCell ref="J2:N2"/>
    <mergeCell ref="J3:N3"/>
    <mergeCell ref="J4:N4"/>
    <mergeCell ref="J5:N5"/>
    <mergeCell ref="A3:B3"/>
    <mergeCell ref="A4:B4"/>
    <mergeCell ref="A5:B5"/>
    <mergeCell ref="G2:I2"/>
    <mergeCell ref="G3:I3"/>
    <mergeCell ref="G4:I4"/>
  </mergeCells>
  <conditionalFormatting sqref="D17:D61 H17:H61">
    <cfRule type="cellIs" priority="1" dxfId="2" operator="equal" stopIfTrue="1">
      <formula>"NO"</formula>
    </cfRule>
  </conditionalFormatting>
  <conditionalFormatting sqref="D62:D69 H62:H69">
    <cfRule type="cellIs" priority="2" dxfId="3" operator="equal" stopIfTrue="1">
      <formula>"NO"</formula>
    </cfRule>
  </conditionalFormatting>
  <printOptions/>
  <pageMargins left="0.5905511811023623" right="0.3937007874015748" top="0.5905511811023623" bottom="0.5905511811023623" header="0.5118110236220472" footer="0.5118110236220472"/>
  <pageSetup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2" width="9.00390625" style="2" customWidth="1"/>
    <col min="3" max="3" width="4.50390625" style="2" customWidth="1"/>
    <col min="4" max="4" width="9.00390625" style="2" customWidth="1"/>
    <col min="5" max="5" width="16.625" style="2" customWidth="1"/>
    <col min="6" max="7" width="9.00390625" style="2" customWidth="1"/>
    <col min="8" max="8" width="13.50390625" style="2" customWidth="1"/>
    <col min="9" max="9" width="9.00390625" style="2" customWidth="1"/>
    <col min="10" max="10" width="2.375" style="2" customWidth="1"/>
    <col min="11" max="11" width="20.125" style="2" customWidth="1"/>
    <col min="12" max="12" width="2.625" style="2" customWidth="1"/>
    <col min="13" max="13" width="20.125" style="2" customWidth="1"/>
    <col min="14" max="16384" width="9.00390625" style="2" customWidth="1"/>
  </cols>
  <sheetData>
    <row r="1" spans="1:13" ht="12" thickTop="1">
      <c r="A1" s="1" t="s">
        <v>0</v>
      </c>
      <c r="B1" s="1" t="s">
        <v>3</v>
      </c>
      <c r="D1" s="193" t="s">
        <v>30</v>
      </c>
      <c r="E1" s="194"/>
      <c r="F1" s="195"/>
      <c r="G1" s="193" t="s">
        <v>31</v>
      </c>
      <c r="H1" s="194"/>
      <c r="I1" s="195"/>
      <c r="J1" s="3"/>
      <c r="K1" s="4" t="s">
        <v>32</v>
      </c>
      <c r="L1" s="5"/>
      <c r="M1" s="4" t="s">
        <v>33</v>
      </c>
    </row>
    <row r="2" spans="1:13" ht="13.5" customHeight="1">
      <c r="A2" s="91"/>
      <c r="B2" s="91"/>
      <c r="D2" s="6">
        <v>0</v>
      </c>
      <c r="E2" s="84"/>
      <c r="F2" s="7"/>
      <c r="G2" s="6">
        <v>0</v>
      </c>
      <c r="H2" s="88"/>
      <c r="I2" s="7"/>
      <c r="J2" s="8"/>
      <c r="K2" s="9" t="s">
        <v>47</v>
      </c>
      <c r="L2" s="5"/>
      <c r="M2" s="10" t="s">
        <v>48</v>
      </c>
    </row>
    <row r="3" spans="1:13" ht="13.5" customHeight="1">
      <c r="A3" s="91" t="s">
        <v>25</v>
      </c>
      <c r="B3" s="91" t="s">
        <v>28</v>
      </c>
      <c r="D3" s="11">
        <v>1</v>
      </c>
      <c r="E3" s="85" t="s">
        <v>106</v>
      </c>
      <c r="F3" s="7"/>
      <c r="G3" s="6">
        <v>1</v>
      </c>
      <c r="H3" s="88" t="s">
        <v>107</v>
      </c>
      <c r="I3" s="7"/>
      <c r="J3" s="8"/>
      <c r="K3" s="89"/>
      <c r="L3" s="5"/>
      <c r="M3" s="89"/>
    </row>
    <row r="4" spans="1:13" ht="13.5" customHeight="1">
      <c r="A4" s="91" t="s">
        <v>26</v>
      </c>
      <c r="B4" s="91" t="s">
        <v>29</v>
      </c>
      <c r="D4" s="6">
        <v>2</v>
      </c>
      <c r="E4" s="84" t="s">
        <v>108</v>
      </c>
      <c r="F4" s="7"/>
      <c r="G4" s="6">
        <v>2</v>
      </c>
      <c r="H4" s="88" t="s">
        <v>109</v>
      </c>
      <c r="I4" s="7"/>
      <c r="J4" s="8"/>
      <c r="K4" s="90"/>
      <c r="L4" s="12"/>
      <c r="M4" s="90"/>
    </row>
    <row r="5" spans="1:13" ht="13.5" customHeight="1">
      <c r="A5" s="91" t="s">
        <v>27</v>
      </c>
      <c r="B5" s="89"/>
      <c r="D5" s="11">
        <v>3</v>
      </c>
      <c r="E5" s="84" t="s">
        <v>110</v>
      </c>
      <c r="F5" s="7"/>
      <c r="G5" s="6">
        <v>3</v>
      </c>
      <c r="H5" s="88" t="s">
        <v>111</v>
      </c>
      <c r="I5" s="7"/>
      <c r="J5" s="8"/>
      <c r="K5" s="90"/>
      <c r="L5" s="12"/>
      <c r="M5" s="90"/>
    </row>
    <row r="6" spans="1:13" ht="13.5" customHeight="1">
      <c r="A6" s="91"/>
      <c r="B6" s="89"/>
      <c r="D6" s="6">
        <v>4</v>
      </c>
      <c r="E6" s="84" t="s">
        <v>112</v>
      </c>
      <c r="F6" s="7"/>
      <c r="G6" s="6">
        <v>4</v>
      </c>
      <c r="H6" s="88" t="s">
        <v>113</v>
      </c>
      <c r="I6" s="7"/>
      <c r="J6" s="8"/>
      <c r="K6" s="90"/>
      <c r="L6" s="12"/>
      <c r="M6" s="90"/>
    </row>
    <row r="7" spans="1:13" ht="13.5" customHeight="1" thickBot="1">
      <c r="A7" s="93"/>
      <c r="B7" s="89"/>
      <c r="D7" s="11">
        <v>5</v>
      </c>
      <c r="E7" s="84" t="s">
        <v>114</v>
      </c>
      <c r="F7" s="7"/>
      <c r="G7" s="6">
        <v>5</v>
      </c>
      <c r="H7" s="88" t="s">
        <v>115</v>
      </c>
      <c r="I7" s="7"/>
      <c r="J7" s="8"/>
      <c r="K7" s="91"/>
      <c r="L7" s="13"/>
      <c r="M7" s="91"/>
    </row>
    <row r="8" spans="1:13" ht="13.5" customHeight="1" thickBot="1" thickTop="1">
      <c r="A8" s="2" t="s">
        <v>98</v>
      </c>
      <c r="B8" s="95"/>
      <c r="D8" s="6">
        <v>6</v>
      </c>
      <c r="E8" s="84" t="s">
        <v>116</v>
      </c>
      <c r="F8" s="7"/>
      <c r="G8" s="6">
        <v>6</v>
      </c>
      <c r="H8" s="88" t="s">
        <v>117</v>
      </c>
      <c r="I8" s="7"/>
      <c r="J8" s="8"/>
      <c r="K8" s="92"/>
      <c r="L8" s="13"/>
      <c r="M8" s="92"/>
    </row>
    <row r="9" spans="4:13" ht="13.5" customHeight="1" thickTop="1">
      <c r="D9" s="11">
        <v>7</v>
      </c>
      <c r="E9" s="84" t="s">
        <v>118</v>
      </c>
      <c r="F9" s="7"/>
      <c r="G9" s="6">
        <v>7</v>
      </c>
      <c r="H9" s="88" t="s">
        <v>119</v>
      </c>
      <c r="I9" s="7"/>
      <c r="J9" s="8"/>
      <c r="K9" s="14" t="s">
        <v>49</v>
      </c>
      <c r="L9" s="5"/>
      <c r="M9" s="14" t="s">
        <v>50</v>
      </c>
    </row>
    <row r="10" spans="4:13" ht="13.5" customHeight="1">
      <c r="D10" s="6">
        <v>8</v>
      </c>
      <c r="E10" s="84" t="s">
        <v>120</v>
      </c>
      <c r="F10" s="7"/>
      <c r="G10" s="6">
        <v>8</v>
      </c>
      <c r="H10" s="88" t="s">
        <v>121</v>
      </c>
      <c r="I10" s="7"/>
      <c r="J10" s="8"/>
      <c r="K10" s="89"/>
      <c r="L10" s="5"/>
      <c r="M10" s="89"/>
    </row>
    <row r="11" spans="4:13" ht="13.5" customHeight="1">
      <c r="D11" s="11">
        <v>9</v>
      </c>
      <c r="E11" s="84" t="s">
        <v>122</v>
      </c>
      <c r="F11" s="7"/>
      <c r="G11" s="6">
        <v>9</v>
      </c>
      <c r="H11" s="88" t="s">
        <v>123</v>
      </c>
      <c r="I11" s="7"/>
      <c r="J11" s="8"/>
      <c r="K11" s="90"/>
      <c r="L11" s="12"/>
      <c r="M11" s="90"/>
    </row>
    <row r="12" spans="4:13" ht="13.5" customHeight="1">
      <c r="D12" s="6">
        <v>10</v>
      </c>
      <c r="E12" s="84" t="s">
        <v>124</v>
      </c>
      <c r="F12" s="7"/>
      <c r="G12" s="6">
        <v>10</v>
      </c>
      <c r="H12" s="88" t="s">
        <v>125</v>
      </c>
      <c r="I12" s="7"/>
      <c r="J12" s="8"/>
      <c r="K12" s="90"/>
      <c r="L12" s="12"/>
      <c r="M12" s="90"/>
    </row>
    <row r="13" spans="4:13" ht="13.5" customHeight="1">
      <c r="D13" s="11">
        <v>11</v>
      </c>
      <c r="E13" s="84" t="s">
        <v>126</v>
      </c>
      <c r="F13" s="7"/>
      <c r="G13" s="6">
        <v>11</v>
      </c>
      <c r="H13" s="88" t="s">
        <v>127</v>
      </c>
      <c r="I13" s="7"/>
      <c r="J13" s="8"/>
      <c r="K13" s="90"/>
      <c r="L13" s="12"/>
      <c r="M13" s="90"/>
    </row>
    <row r="14" spans="4:13" ht="13.5" customHeight="1">
      <c r="D14" s="6">
        <v>12</v>
      </c>
      <c r="E14" s="84"/>
      <c r="F14" s="7"/>
      <c r="G14" s="6">
        <v>12</v>
      </c>
      <c r="H14" s="88"/>
      <c r="I14" s="7"/>
      <c r="J14" s="8"/>
      <c r="K14" s="91"/>
      <c r="L14" s="13"/>
      <c r="M14" s="91"/>
    </row>
    <row r="15" spans="4:13" ht="13.5" customHeight="1" thickBot="1">
      <c r="D15" s="11">
        <v>13</v>
      </c>
      <c r="E15" s="84"/>
      <c r="F15" s="7"/>
      <c r="G15" s="6">
        <v>13</v>
      </c>
      <c r="H15" s="88"/>
      <c r="I15" s="7"/>
      <c r="J15" s="8"/>
      <c r="K15" s="92"/>
      <c r="L15" s="13"/>
      <c r="M15" s="92"/>
    </row>
    <row r="16" spans="4:13" ht="13.5" customHeight="1" thickBot="1" thickTop="1">
      <c r="D16" s="6">
        <v>14</v>
      </c>
      <c r="E16" s="84"/>
      <c r="F16" s="7"/>
      <c r="G16" s="6">
        <v>14</v>
      </c>
      <c r="H16" s="88"/>
      <c r="I16" s="7"/>
      <c r="J16" s="8"/>
      <c r="K16" s="5"/>
      <c r="L16" s="13"/>
      <c r="M16" s="5"/>
    </row>
    <row r="17" spans="4:13" ht="13.5" customHeight="1" thickTop="1">
      <c r="D17" s="11">
        <v>15</v>
      </c>
      <c r="E17" s="84"/>
      <c r="F17" s="7"/>
      <c r="G17" s="6">
        <v>15</v>
      </c>
      <c r="H17" s="88"/>
      <c r="I17" s="7"/>
      <c r="J17" s="8"/>
      <c r="K17" s="15" t="s">
        <v>51</v>
      </c>
      <c r="L17" s="5"/>
      <c r="M17" s="15" t="s">
        <v>52</v>
      </c>
    </row>
    <row r="18" spans="4:13" ht="13.5" customHeight="1">
      <c r="D18" s="6">
        <v>16</v>
      </c>
      <c r="E18" s="84"/>
      <c r="F18" s="7"/>
      <c r="G18" s="6">
        <v>16</v>
      </c>
      <c r="H18" s="88"/>
      <c r="I18" s="7"/>
      <c r="J18" s="8"/>
      <c r="K18" s="90"/>
      <c r="L18" s="5"/>
      <c r="M18" s="91"/>
    </row>
    <row r="19" spans="4:13" ht="13.5" customHeight="1">
      <c r="D19" s="11">
        <v>17</v>
      </c>
      <c r="E19" s="84"/>
      <c r="F19" s="7"/>
      <c r="G19" s="6">
        <v>17</v>
      </c>
      <c r="H19" s="88"/>
      <c r="I19" s="7"/>
      <c r="J19" s="8"/>
      <c r="K19" s="90"/>
      <c r="L19" s="12"/>
      <c r="M19" s="90"/>
    </row>
    <row r="20" spans="4:13" ht="13.5" customHeight="1">
      <c r="D20" s="6">
        <v>18</v>
      </c>
      <c r="E20" s="84"/>
      <c r="F20" s="7"/>
      <c r="G20" s="6">
        <v>18</v>
      </c>
      <c r="H20" s="88"/>
      <c r="I20" s="7"/>
      <c r="J20" s="8"/>
      <c r="K20" s="90"/>
      <c r="L20" s="12"/>
      <c r="M20" s="90"/>
    </row>
    <row r="21" spans="4:13" ht="13.5" customHeight="1">
      <c r="D21" s="11">
        <v>19</v>
      </c>
      <c r="E21" s="84"/>
      <c r="F21" s="7"/>
      <c r="G21" s="6">
        <v>19</v>
      </c>
      <c r="H21" s="88"/>
      <c r="I21" s="7"/>
      <c r="J21" s="8"/>
      <c r="K21" s="90"/>
      <c r="L21" s="12"/>
      <c r="M21" s="90"/>
    </row>
    <row r="22" spans="4:13" ht="13.5" customHeight="1">
      <c r="D22" s="6">
        <v>20</v>
      </c>
      <c r="E22" s="84"/>
      <c r="F22" s="7"/>
      <c r="G22" s="6">
        <v>20</v>
      </c>
      <c r="H22" s="88"/>
      <c r="I22" s="7"/>
      <c r="J22" s="8"/>
      <c r="K22" s="91"/>
      <c r="L22" s="13"/>
      <c r="M22" s="91"/>
    </row>
    <row r="23" spans="4:13" ht="13.5" customHeight="1" thickBot="1">
      <c r="D23" s="11">
        <v>21</v>
      </c>
      <c r="E23" s="84"/>
      <c r="F23" s="7"/>
      <c r="G23" s="6">
        <v>21</v>
      </c>
      <c r="H23" s="88"/>
      <c r="I23" s="7"/>
      <c r="J23" s="8"/>
      <c r="K23" s="93"/>
      <c r="L23" s="13"/>
      <c r="M23" s="93"/>
    </row>
    <row r="24" spans="4:13" ht="13.5" customHeight="1" thickTop="1">
      <c r="D24" s="6">
        <v>22</v>
      </c>
      <c r="E24" s="84"/>
      <c r="F24" s="7"/>
      <c r="G24" s="6">
        <v>22</v>
      </c>
      <c r="H24" s="88"/>
      <c r="I24" s="7"/>
      <c r="J24" s="8"/>
      <c r="K24" s="15" t="s">
        <v>53</v>
      </c>
      <c r="L24" s="13"/>
      <c r="M24" s="15" t="s">
        <v>54</v>
      </c>
    </row>
    <row r="25" spans="4:13" ht="13.5" customHeight="1">
      <c r="D25" s="11">
        <v>23</v>
      </c>
      <c r="E25" s="84"/>
      <c r="F25" s="7"/>
      <c r="G25" s="6">
        <v>23</v>
      </c>
      <c r="H25" s="88"/>
      <c r="I25" s="7"/>
      <c r="J25" s="8"/>
      <c r="K25" s="91"/>
      <c r="L25" s="5"/>
      <c r="M25" s="91"/>
    </row>
    <row r="26" spans="4:13" ht="13.5" customHeight="1">
      <c r="D26" s="6">
        <v>24</v>
      </c>
      <c r="E26" s="84"/>
      <c r="F26" s="7"/>
      <c r="G26" s="6">
        <v>24</v>
      </c>
      <c r="H26" s="88"/>
      <c r="I26" s="7"/>
      <c r="J26" s="8"/>
      <c r="K26" s="90"/>
      <c r="L26" s="12"/>
      <c r="M26" s="90"/>
    </row>
    <row r="27" spans="4:13" ht="13.5" customHeight="1">
      <c r="D27" s="11">
        <v>25</v>
      </c>
      <c r="E27" s="84"/>
      <c r="F27" s="7"/>
      <c r="G27" s="6">
        <v>25</v>
      </c>
      <c r="H27" s="88"/>
      <c r="I27" s="7"/>
      <c r="J27" s="8"/>
      <c r="K27" s="90"/>
      <c r="L27" s="12"/>
      <c r="M27" s="90"/>
    </row>
    <row r="28" spans="4:13" ht="13.5" customHeight="1">
      <c r="D28" s="6">
        <v>26</v>
      </c>
      <c r="E28" s="84"/>
      <c r="F28" s="7"/>
      <c r="G28" s="6">
        <v>26</v>
      </c>
      <c r="H28" s="88"/>
      <c r="I28" s="7"/>
      <c r="J28" s="13"/>
      <c r="K28" s="90"/>
      <c r="L28" s="12"/>
      <c r="M28" s="90"/>
    </row>
    <row r="29" spans="4:13" ht="13.5" customHeight="1">
      <c r="D29" s="11">
        <v>27</v>
      </c>
      <c r="E29" s="84"/>
      <c r="F29" s="7"/>
      <c r="G29" s="6">
        <v>27</v>
      </c>
      <c r="H29" s="88"/>
      <c r="I29" s="7"/>
      <c r="J29" s="13"/>
      <c r="K29" s="91"/>
      <c r="L29" s="5"/>
      <c r="M29" s="91"/>
    </row>
    <row r="30" spans="4:13" ht="13.5" customHeight="1" thickBot="1">
      <c r="D30" s="6">
        <v>28</v>
      </c>
      <c r="E30" s="84"/>
      <c r="F30" s="7"/>
      <c r="G30" s="6">
        <v>28</v>
      </c>
      <c r="H30" s="84"/>
      <c r="I30" s="7"/>
      <c r="J30" s="13"/>
      <c r="K30" s="93"/>
      <c r="L30" s="5"/>
      <c r="M30" s="93"/>
    </row>
    <row r="31" spans="4:13" ht="13.5" customHeight="1" thickTop="1">
      <c r="D31" s="11">
        <v>29</v>
      </c>
      <c r="E31" s="86"/>
      <c r="F31" s="7"/>
      <c r="G31" s="6">
        <v>29</v>
      </c>
      <c r="H31" s="86"/>
      <c r="I31" s="7"/>
      <c r="J31" s="13"/>
      <c r="K31" s="5"/>
      <c r="L31" s="5"/>
      <c r="M31" s="5"/>
    </row>
    <row r="32" spans="4:13" ht="13.5" customHeight="1">
      <c r="D32" s="6">
        <v>30</v>
      </c>
      <c r="E32" s="86"/>
      <c r="F32" s="7"/>
      <c r="G32" s="6">
        <v>30</v>
      </c>
      <c r="H32" s="86"/>
      <c r="I32" s="7"/>
      <c r="J32" s="13"/>
      <c r="K32" s="5"/>
      <c r="L32" s="5"/>
      <c r="M32" s="5"/>
    </row>
    <row r="33" spans="4:13" ht="13.5" customHeight="1">
      <c r="D33" s="11">
        <v>31</v>
      </c>
      <c r="E33" s="86"/>
      <c r="F33" s="7"/>
      <c r="G33" s="6">
        <v>31</v>
      </c>
      <c r="H33" s="86"/>
      <c r="I33" s="7"/>
      <c r="J33" s="13"/>
      <c r="K33" s="5"/>
      <c r="L33" s="5"/>
      <c r="M33" s="5"/>
    </row>
    <row r="34" spans="4:13" ht="13.5" customHeight="1">
      <c r="D34" s="6">
        <v>32</v>
      </c>
      <c r="E34" s="86"/>
      <c r="F34" s="7"/>
      <c r="G34" s="6">
        <v>32</v>
      </c>
      <c r="H34" s="86"/>
      <c r="I34" s="7"/>
      <c r="J34" s="13"/>
      <c r="K34" s="5"/>
      <c r="L34" s="5"/>
      <c r="M34" s="5"/>
    </row>
    <row r="35" spans="4:13" ht="13.5" customHeight="1">
      <c r="D35" s="11">
        <v>33</v>
      </c>
      <c r="E35" s="86"/>
      <c r="F35" s="7"/>
      <c r="G35" s="6">
        <v>33</v>
      </c>
      <c r="H35" s="86"/>
      <c r="I35" s="7"/>
      <c r="J35" s="13"/>
      <c r="K35" s="5"/>
      <c r="L35" s="5"/>
      <c r="M35" s="5"/>
    </row>
    <row r="36" spans="4:13" ht="13.5" customHeight="1">
      <c r="D36" s="6">
        <v>34</v>
      </c>
      <c r="E36" s="86"/>
      <c r="F36" s="7"/>
      <c r="G36" s="6">
        <v>34</v>
      </c>
      <c r="H36" s="86"/>
      <c r="I36" s="7"/>
      <c r="J36" s="13"/>
      <c r="K36" s="5"/>
      <c r="L36" s="5"/>
      <c r="M36" s="5"/>
    </row>
    <row r="37" spans="4:13" ht="13.5" customHeight="1">
      <c r="D37" s="11">
        <v>35</v>
      </c>
      <c r="E37" s="86"/>
      <c r="F37" s="7"/>
      <c r="G37" s="6">
        <v>35</v>
      </c>
      <c r="H37" s="86"/>
      <c r="I37" s="7"/>
      <c r="J37" s="13"/>
      <c r="K37" s="5"/>
      <c r="L37" s="5"/>
      <c r="M37" s="77"/>
    </row>
    <row r="38" spans="4:13" ht="13.5" customHeight="1">
      <c r="D38" s="6">
        <v>36</v>
      </c>
      <c r="E38" s="86"/>
      <c r="F38" s="7"/>
      <c r="G38" s="6">
        <v>36</v>
      </c>
      <c r="H38" s="86"/>
      <c r="I38" s="7"/>
      <c r="J38" s="13"/>
      <c r="K38" s="5"/>
      <c r="L38" s="5"/>
      <c r="M38" s="5"/>
    </row>
    <row r="39" spans="4:13" ht="13.5" customHeight="1">
      <c r="D39" s="11">
        <v>37</v>
      </c>
      <c r="E39" s="86"/>
      <c r="F39" s="7"/>
      <c r="G39" s="6">
        <v>37</v>
      </c>
      <c r="H39" s="86"/>
      <c r="I39" s="7"/>
      <c r="J39" s="13"/>
      <c r="K39" s="5"/>
      <c r="L39" s="5"/>
      <c r="M39" s="5"/>
    </row>
    <row r="40" spans="4:13" ht="13.5" customHeight="1">
      <c r="D40" s="6">
        <v>38</v>
      </c>
      <c r="E40" s="86"/>
      <c r="F40" s="7"/>
      <c r="G40" s="6">
        <v>38</v>
      </c>
      <c r="H40" s="86"/>
      <c r="I40" s="7"/>
      <c r="J40" s="13"/>
      <c r="K40" s="5"/>
      <c r="L40" s="5"/>
      <c r="M40" s="5"/>
    </row>
    <row r="41" spans="4:13" ht="13.5" customHeight="1">
      <c r="D41" s="11">
        <v>39</v>
      </c>
      <c r="E41" s="86"/>
      <c r="F41" s="7"/>
      <c r="G41" s="6">
        <v>39</v>
      </c>
      <c r="H41" s="86"/>
      <c r="I41" s="7"/>
      <c r="J41" s="13"/>
      <c r="K41" s="5"/>
      <c r="L41" s="5"/>
      <c r="M41" s="5"/>
    </row>
    <row r="42" spans="4:13" ht="13.5" customHeight="1">
      <c r="D42" s="6">
        <v>40</v>
      </c>
      <c r="E42" s="86"/>
      <c r="F42" s="7"/>
      <c r="G42" s="6">
        <v>40</v>
      </c>
      <c r="H42" s="86"/>
      <c r="I42" s="7"/>
      <c r="J42" s="13"/>
      <c r="K42" s="5"/>
      <c r="L42" s="5"/>
      <c r="M42" s="5"/>
    </row>
    <row r="43" spans="4:13" ht="13.5" customHeight="1">
      <c r="D43" s="11">
        <v>41</v>
      </c>
      <c r="E43" s="86"/>
      <c r="F43" s="7"/>
      <c r="G43" s="6">
        <v>41</v>
      </c>
      <c r="H43" s="86"/>
      <c r="I43" s="7"/>
      <c r="J43" s="13"/>
      <c r="K43" s="5"/>
      <c r="L43" s="5"/>
      <c r="M43" s="5"/>
    </row>
    <row r="44" spans="4:13" ht="13.5" customHeight="1">
      <c r="D44" s="6">
        <v>42</v>
      </c>
      <c r="E44" s="86"/>
      <c r="F44" s="7"/>
      <c r="G44" s="6">
        <v>42</v>
      </c>
      <c r="H44" s="86"/>
      <c r="I44" s="7"/>
      <c r="J44" s="13"/>
      <c r="K44" s="5"/>
      <c r="L44" s="5"/>
      <c r="M44" s="5"/>
    </row>
    <row r="45" spans="4:13" ht="13.5" customHeight="1">
      <c r="D45" s="11">
        <v>43</v>
      </c>
      <c r="E45" s="86"/>
      <c r="F45" s="7"/>
      <c r="G45" s="6">
        <v>43</v>
      </c>
      <c r="H45" s="86"/>
      <c r="I45" s="7"/>
      <c r="J45" s="13"/>
      <c r="K45" s="5"/>
      <c r="L45" s="5"/>
      <c r="M45" s="5"/>
    </row>
    <row r="46" spans="4:13" ht="13.5" customHeight="1">
      <c r="D46" s="6">
        <v>44</v>
      </c>
      <c r="E46" s="86"/>
      <c r="F46" s="7"/>
      <c r="G46" s="6">
        <v>44</v>
      </c>
      <c r="H46" s="86"/>
      <c r="I46" s="7"/>
      <c r="J46" s="13"/>
      <c r="K46" s="5"/>
      <c r="L46" s="5"/>
      <c r="M46" s="5"/>
    </row>
    <row r="47" spans="4:13" ht="13.5" customHeight="1" thickBot="1">
      <c r="D47" s="16">
        <v>45</v>
      </c>
      <c r="E47" s="87"/>
      <c r="F47" s="17"/>
      <c r="G47" s="18">
        <v>45</v>
      </c>
      <c r="H47" s="87"/>
      <c r="I47" s="17"/>
      <c r="J47" s="13"/>
      <c r="K47" s="5"/>
      <c r="L47" s="5"/>
      <c r="M47" s="5"/>
    </row>
    <row r="48" spans="4:13" ht="12" thickTop="1">
      <c r="D48" s="5"/>
      <c r="E48" s="5"/>
      <c r="F48" s="5"/>
      <c r="G48" s="5"/>
      <c r="H48" s="5"/>
      <c r="I48" s="5"/>
      <c r="J48" s="5"/>
      <c r="K48" s="5"/>
      <c r="L48" s="5"/>
      <c r="M48" s="5"/>
    </row>
  </sheetData>
  <sheetProtection sheet="1" objects="1" scenarios="1" formatCells="0" formatColumns="0" formatRows="0" insertColumns="0" insertRows="0" deleteColumns="0" deleteRows="0"/>
  <mergeCells count="2">
    <mergeCell ref="D1:F1"/>
    <mergeCell ref="G1:I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青森陸上競技協会競技部事務局</dc:creator>
  <cp:keywords/>
  <dc:description/>
  <cp:lastModifiedBy>Hirosaki T&amp;F</cp:lastModifiedBy>
  <cp:lastPrinted>2009-05-12T07:39:44Z</cp:lastPrinted>
  <dcterms:created xsi:type="dcterms:W3CDTF">2008-05-13T05:39:21Z</dcterms:created>
  <dcterms:modified xsi:type="dcterms:W3CDTF">2018-09-11T09:44:30Z</dcterms:modified>
  <cp:category/>
  <cp:version/>
  <cp:contentType/>
  <cp:contentStatus/>
</cp:coreProperties>
</file>